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 7" sheetId="1" r:id="rId1"/>
    <sheet name="прил.№ 8" sheetId="2" r:id="rId2"/>
  </sheets>
  <definedNames>
    <definedName name="_xlnm.Print_Area" localSheetId="1">'прил.№ 8'!$A$1:$H$366</definedName>
  </definedNames>
  <calcPr fullCalcOnLoad="1" refMode="R1C1"/>
</workbook>
</file>

<file path=xl/comments2.xml><?xml version="1.0" encoding="utf-8"?>
<comments xmlns="http://schemas.openxmlformats.org/spreadsheetml/2006/main">
  <authors>
    <author>feu01</author>
  </authors>
  <commentList>
    <comment ref="A12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4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<sst xmlns="http://schemas.openxmlformats.org/spreadsheetml/2006/main" count="1692" uniqueCount="344">
  <si>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</si>
  <si>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</si>
  <si>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</si>
  <si>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</si>
  <si>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</si>
  <si>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</si>
  <si>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</si>
  <si>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</si>
  <si>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</si>
  <si>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</si>
  <si>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</si>
  <si>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</si>
  <si>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</si>
  <si>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</si>
  <si>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</si>
  <si>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</si>
  <si>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 xml:space="preserve">Выравнивание бюджетной обеспеченности поселений 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</si>
  <si>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</si>
  <si>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</si>
  <si>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</si>
  <si>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</si>
  <si>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</si>
  <si>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</si>
  <si>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</si>
  <si>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</si>
  <si>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</si>
  <si>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</si>
  <si>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</si>
  <si>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</si>
  <si>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</si>
  <si>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</si>
  <si>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</si>
  <si>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</si>
  <si>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</si>
  <si>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</si>
  <si>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</si>
  <si>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</si>
  <si>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</si>
  <si>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</si>
  <si>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</si>
  <si>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</si>
  <si>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</si>
  <si>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</si>
  <si>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</si>
  <si>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</si>
  <si>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</si>
  <si>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</si>
  <si>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</si>
  <si>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</si>
  <si>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</si>
  <si>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</si>
  <si>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</si>
  <si>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</si>
  <si>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</si>
  <si>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</si>
  <si>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</si>
  <si>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</si>
  <si>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</si>
  <si>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</si>
  <si>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</si>
  <si>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</si>
  <si>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</si>
  <si>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Транспорт</t>
  </si>
  <si>
    <t xml:space="preserve">ИТОГО по финансово-экономическому управлению </t>
  </si>
  <si>
    <t>10</t>
  </si>
  <si>
    <t>Жилищное хозяйство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</si>
  <si>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</si>
  <si>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</si>
  <si>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</si>
  <si>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</si>
  <si>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</si>
  <si>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</si>
  <si>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</si>
  <si>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</si>
  <si>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</si>
  <si>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</si>
  <si>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</si>
  <si>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</si>
  <si>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</si>
  <si>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</si>
  <si>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</si>
  <si>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</si>
  <si>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</si>
  <si>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</si>
  <si>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</si>
  <si>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</si>
  <si>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</si>
  <si>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</si>
  <si>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</si>
  <si>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КУЛЬТУРА И КИНЕМАТОГРАФИЯ</t>
  </si>
  <si>
    <t>Другие вопросы в области социальной политики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</si>
  <si>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</si>
  <si>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</si>
  <si>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</si>
  <si>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</si>
  <si>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</si>
  <si>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</si>
  <si>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</si>
  <si>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</si>
  <si>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</si>
  <si>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</si>
  <si>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</si>
  <si>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</si>
  <si>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</si>
  <si>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</si>
  <si>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</si>
  <si>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</si>
  <si>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</si>
  <si>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</si>
  <si>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</si>
  <si>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</si>
  <si>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</si>
  <si>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</si>
  <si>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</si>
  <si>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</si>
  <si>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Резервный фонд администрации муниципального образования</t>
  </si>
  <si>
    <t>870</t>
  </si>
  <si>
    <t>Резервные средства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</si>
  <si>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</si>
  <si>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</si>
  <si>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</si>
  <si>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</si>
  <si>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</si>
  <si>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</si>
  <si>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</si>
  <si>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</si>
  <si>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</si>
  <si>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</si>
  <si>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</si>
  <si>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</si>
  <si>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</si>
  <si>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>Обеспечение функционирования Главы муниципального образования</t>
  </si>
  <si>
    <t>800</t>
  </si>
  <si>
    <t xml:space="preserve">Иные бюджетные ассигнования </t>
  </si>
  <si>
    <t>Расходы на выплаты персоналу персоналу казенных учреждений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</si>
  <si>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</si>
  <si>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</si>
  <si>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</si>
  <si>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</si>
  <si>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</si>
  <si>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</si>
  <si>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</si>
  <si>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</si>
  <si>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12 1 8040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</si>
  <si>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</si>
  <si>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</si>
  <si>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</si>
  <si>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</si>
  <si>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</si>
  <si>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Муниципальная программа "Развитие территориального общественного самоуправления в Плесецком районе"</t>
  </si>
  <si>
    <t>Муниципальная программа "Охрана окружающей среды и обеспечение экологической безопасности населения Плесецкого района на 2015-2017 годы"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</si>
  <si>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</si>
  <si>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</si>
  <si>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</si>
  <si>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</si>
  <si>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</si>
  <si>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</si>
  <si>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</si>
  <si>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</si>
  <si>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</si>
  <si>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</si>
  <si>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</si>
  <si>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</si>
  <si>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</si>
  <si>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</si>
  <si>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</si>
  <si>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</si>
  <si>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</si>
  <si>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</si>
  <si>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</si>
  <si>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</si>
  <si>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</si>
  <si>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</si>
  <si>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</si>
  <si>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</si>
  <si>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</si>
  <si>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</si>
  <si>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</si>
  <si>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</si>
  <si>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</si>
  <si>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</si>
  <si>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</si>
  <si>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</si>
  <si>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</si>
  <si>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</si>
  <si>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03 4 00 00000</t>
  </si>
  <si>
    <t>03 4 00 80010</t>
  </si>
  <si>
    <t>03 4 00 80440</t>
  </si>
  <si>
    <t>03 1 00 78650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</si>
  <si>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</si>
  <si>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</si>
  <si>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</si>
  <si>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</si>
  <si>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</si>
  <si>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</si>
  <si>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</si>
  <si>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</si>
  <si>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</si>
  <si>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</si>
  <si>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</si>
  <si>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</si>
  <si>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</si>
  <si>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</si>
  <si>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</si>
  <si>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</si>
  <si>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</si>
  <si>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</si>
  <si>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</si>
  <si>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</si>
  <si>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</si>
  <si>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</si>
  <si>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</si>
  <si>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</si>
  <si>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</si>
  <si>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</si>
  <si>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</si>
  <si>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</si>
  <si>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</si>
  <si>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</si>
  <si>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</si>
  <si>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</si>
  <si>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</si>
  <si>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66 0 00 00000</t>
  </si>
  <si>
    <t>66 0 00 83050</t>
  </si>
  <si>
    <t>60 0 00 80540</t>
  </si>
  <si>
    <t>12 0 00 00000</t>
  </si>
  <si>
    <t>12 1 00 00000</t>
  </si>
  <si>
    <t>12 1 00 78240</t>
  </si>
  <si>
    <t>68 0 00 00000</t>
  </si>
  <si>
    <t>68 0 00 87050</t>
  </si>
  <si>
    <t>61 2 00 00000</t>
  </si>
  <si>
    <t>61 2 00 78910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</si>
  <si>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</si>
  <si>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</si>
  <si>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</si>
  <si>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</si>
  <si>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</si>
  <si>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</si>
  <si>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</si>
  <si>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</si>
  <si>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</si>
  <si>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</si>
  <si>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</si>
  <si>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</si>
  <si>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</si>
  <si>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</si>
  <si>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</si>
  <si>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</si>
  <si>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</si>
  <si>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</si>
  <si>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</si>
  <si>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Судебная система</t>
  </si>
  <si>
    <t>Мероприятия по проведению оздоровительной кампании детей (районный бюджет)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</si>
  <si>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</si>
  <si>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</si>
  <si>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</si>
  <si>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</si>
  <si>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обл</t>
  </si>
  <si>
    <t>местн</t>
  </si>
  <si>
    <t xml:space="preserve">местн с -5,5% </t>
  </si>
  <si>
    <t>Благоустройство</t>
  </si>
  <si>
    <t>Иные пенсии, социальные доплаты к пенсиям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</si>
  <si>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</si>
  <si>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</si>
  <si>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</si>
  <si>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</si>
  <si>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Социальное обеспечение и иные выплаты населению</t>
  </si>
  <si>
    <t>Иные выплаты населению</t>
  </si>
  <si>
    <t>Капитальные вложения в объекты государственной (муниципальной) собственности</t>
  </si>
  <si>
    <t>323</t>
  </si>
  <si>
    <t>320</t>
  </si>
  <si>
    <t>к решению собрания депутатов</t>
  </si>
  <si>
    <t>МО "Плесецкий муниципальный район"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</si>
  <si>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</si>
  <si>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</si>
  <si>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</si>
  <si>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</si>
  <si>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</si>
  <si>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</si>
  <si>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Исполнение судебных актов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</si>
  <si>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</si>
  <si>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</si>
  <si>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</si>
  <si>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</si>
  <si>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</si>
  <si>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</si>
  <si>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</si>
  <si>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</si>
  <si>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</si>
  <si>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</si>
  <si>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</si>
  <si>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</si>
  <si>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</si>
  <si>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</si>
  <si>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>Бюджетные инвестиции</t>
  </si>
  <si>
    <t>58 0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</si>
  <si>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</si>
  <si>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07 0 00 S8420</t>
  </si>
  <si>
    <t>03 1 00 78390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</si>
  <si>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</si>
  <si>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03 2 00 78390</t>
  </si>
  <si>
    <t>03 3 00 78390</t>
  </si>
  <si>
    <t>61 1 00 78770</t>
  </si>
  <si>
    <t>54  1 00 78791</t>
  </si>
  <si>
    <t>Осуществление  государственных полномочий Архангельской области по созданию комиссий по делам несовершеннолетних и защите их прав</t>
  </si>
  <si>
    <t>Осуществление переданных органам местнго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</si>
  <si>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61 3 00 78792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</si>
  <si>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</si>
  <si>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</si>
  <si>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54  1 00 78790</t>
  </si>
  <si>
    <t>Единая субвенция местным бюджетам</t>
  </si>
  <si>
    <t>61 3 00 78790</t>
  </si>
  <si>
    <t>03 5 00 80100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</si>
  <si>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</si>
  <si>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</si>
  <si>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59 0 00 83640</t>
  </si>
  <si>
    <t>Взносы на капитальный ремонт по муниципальному жилищному фонду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</si>
  <si>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</si>
  <si>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</si>
  <si>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>Сумма, предусмотренная решением о бюджете,  тыс. рублей, на 2021 год</t>
  </si>
  <si>
    <t>Приложение № 9</t>
  </si>
  <si>
    <t>Сумма, тыс.рублей,             на 2021 год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</si>
  <si>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</si>
  <si>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</si>
  <si>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Условно утверждаемые расходы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</si>
  <si>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</si>
  <si>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ИТОГО по управлению муниципальным имуществом</t>
  </si>
  <si>
    <t xml:space="preserve">Прочая закупка товаров, работ и услуг </t>
  </si>
  <si>
    <t>Прочая закупка товаров, работ и услуг</t>
  </si>
  <si>
    <t>Исполнение судебных актов Российской Федерации и мировых соглашений по возмещению причиненного вреда</t>
  </si>
  <si>
    <t xml:space="preserve">  ВЕДОМСТВЕННАЯ СТРУКТУРА РАСХОДОВ БЮДЖЕТА НА 2021-2022 ГОДЫ</t>
  </si>
  <si>
    <t>Сумма, предусмотренная решением о бюджете,  тыс. рублей, на 2022 год</t>
  </si>
  <si>
    <t>71 1 00 00000</t>
  </si>
  <si>
    <t>71 1 00 67484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</si>
  <si>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</si>
  <si>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необходиомсти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</si>
  <si>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необходиомсти развития малоэтажного жилищного строительства, за счет средств бюджетов субъектов Российской Федерации</t>
  </si>
  <si>
    <t>Распределение расходов бюджета муниципального района на 2021-2022 годы</t>
  </si>
  <si>
    <t>Сумма, тыс.рублей,             на 2022 год</t>
  </si>
  <si>
    <t>Приложение № 11</t>
  </si>
  <si>
    <t>71 1 00 67483</t>
  </si>
  <si>
    <t>Бюджетные инвестиции в объекты капитального строительства государственной (муниципальной) собственности</t>
  </si>
  <si>
    <t>от  19 декабря 2019 года № 117</t>
  </si>
  <si>
    <t xml:space="preserve">от  19 декабря 2019 года №  117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</si>
</sst>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</numFmts>
  <fonts count="58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1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0" fontId="2" fillId="0" borderId="10" xfId="6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7" fillId="33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2" fillId="0" borderId="13" xfId="6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80" fontId="1" fillId="34" borderId="10" xfId="60" applyNumberFormat="1" applyFont="1" applyFill="1" applyBorder="1" applyAlignment="1">
      <alignment/>
    </xf>
    <xf numFmtId="180" fontId="1" fillId="34" borderId="13" xfId="60" applyNumberFormat="1" applyFont="1" applyFill="1" applyBorder="1" applyAlignment="1">
      <alignment/>
    </xf>
    <xf numFmtId="0" fontId="1" fillId="34" borderId="14" xfId="0" applyFont="1" applyFill="1" applyBorder="1" applyAlignment="1" quotePrefix="1">
      <alignment horizontal="center"/>
    </xf>
    <xf numFmtId="0" fontId="1" fillId="34" borderId="12" xfId="0" applyFont="1" applyFill="1" applyBorder="1" applyAlignment="1">
      <alignment horizontal="justify"/>
    </xf>
    <xf numFmtId="49" fontId="1" fillId="34" borderId="10" xfId="0" applyNumberFormat="1" applyFont="1" applyFill="1" applyBorder="1" applyAlignment="1" quotePrefix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 quotePrefix="1">
      <alignment horizontal="center"/>
    </xf>
    <xf numFmtId="0" fontId="1" fillId="34" borderId="15" xfId="0" applyFont="1" applyFill="1" applyBorder="1" applyAlignment="1" quotePrefix="1">
      <alignment horizontal="center"/>
    </xf>
    <xf numFmtId="0" fontId="1" fillId="34" borderId="13" xfId="0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justify" vertical="justify"/>
    </xf>
    <xf numFmtId="0" fontId="1" fillId="34" borderId="13" xfId="0" applyFont="1" applyFill="1" applyBorder="1" applyAlignment="1">
      <alignment horizontal="center"/>
    </xf>
    <xf numFmtId="0" fontId="2" fillId="35" borderId="12" xfId="60" applyNumberFormat="1" applyFont="1" applyFill="1" applyBorder="1" applyAlignment="1">
      <alignment horizontal="justify" wrapText="1"/>
    </xf>
    <xf numFmtId="0" fontId="1" fillId="35" borderId="10" xfId="0" applyFont="1" applyFill="1" applyBorder="1" applyAlignment="1" quotePrefix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 quotePrefix="1">
      <alignment horizontal="center"/>
    </xf>
    <xf numFmtId="49" fontId="1" fillId="35" borderId="16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 quotePrefix="1">
      <alignment horizontal="center"/>
    </xf>
    <xf numFmtId="180" fontId="7" fillId="35" borderId="10" xfId="0" applyNumberFormat="1" applyFont="1" applyFill="1" applyBorder="1" applyAlignment="1">
      <alignment/>
    </xf>
    <xf numFmtId="180" fontId="7" fillId="35" borderId="13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justify"/>
    </xf>
    <xf numFmtId="0" fontId="1" fillId="35" borderId="12" xfId="6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 quotePrefix="1">
      <alignment horizontal="center"/>
    </xf>
    <xf numFmtId="180" fontId="7" fillId="35" borderId="18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justify"/>
    </xf>
    <xf numFmtId="49" fontId="1" fillId="35" borderId="14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justify"/>
    </xf>
    <xf numFmtId="0" fontId="1" fillId="35" borderId="12" xfId="0" applyFont="1" applyFill="1" applyBorder="1" applyAlignment="1">
      <alignment horizontal="justify"/>
    </xf>
    <xf numFmtId="0" fontId="2" fillId="35" borderId="10" xfId="0" applyFont="1" applyFill="1" applyBorder="1" applyAlignment="1">
      <alignment horizontal="justify" vertical="justify" wrapText="1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80" fontId="9" fillId="35" borderId="10" xfId="60" applyNumberFormat="1" applyFont="1" applyFill="1" applyBorder="1" applyAlignment="1">
      <alignment/>
    </xf>
    <xf numFmtId="180" fontId="9" fillId="35" borderId="13" xfId="60" applyNumberFormat="1" applyFont="1" applyFill="1" applyBorder="1" applyAlignment="1">
      <alignment/>
    </xf>
    <xf numFmtId="0" fontId="1" fillId="35" borderId="12" xfId="0" applyFont="1" applyFill="1" applyBorder="1" applyAlignment="1">
      <alignment horizontal="justify" wrapText="1"/>
    </xf>
    <xf numFmtId="0" fontId="1" fillId="35" borderId="12" xfId="0" applyFont="1" applyFill="1" applyBorder="1" applyAlignment="1" quotePrefix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/>
    </xf>
    <xf numFmtId="0" fontId="1" fillId="35" borderId="16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justify" wrapText="1"/>
    </xf>
    <xf numFmtId="49" fontId="1" fillId="35" borderId="15" xfId="0" applyNumberFormat="1" applyFont="1" applyFill="1" applyBorder="1" applyAlignment="1">
      <alignment horizontal="center"/>
    </xf>
    <xf numFmtId="0" fontId="1" fillId="35" borderId="14" xfId="0" applyFont="1" applyFill="1" applyBorder="1" applyAlignment="1" quotePrefix="1">
      <alignment horizontal="center"/>
    </xf>
    <xf numFmtId="0" fontId="56" fillId="35" borderId="0" xfId="0" applyFont="1" applyFill="1" applyAlignment="1">
      <alignment/>
    </xf>
    <xf numFmtId="0" fontId="1" fillId="35" borderId="10" xfId="0" applyFont="1" applyFill="1" applyBorder="1" applyAlignment="1">
      <alignment horizontal="justify"/>
    </xf>
    <xf numFmtId="0" fontId="1" fillId="35" borderId="15" xfId="0" applyFont="1" applyFill="1" applyBorder="1" applyAlignment="1" quotePrefix="1">
      <alignment horizontal="center"/>
    </xf>
    <xf numFmtId="180" fontId="8" fillId="35" borderId="10" xfId="60" applyNumberFormat="1" applyFont="1" applyFill="1" applyBorder="1" applyAlignment="1">
      <alignment/>
    </xf>
    <xf numFmtId="180" fontId="8" fillId="35" borderId="13" xfId="60" applyNumberFormat="1" applyFont="1" applyFill="1" applyBorder="1" applyAlignment="1">
      <alignment/>
    </xf>
    <xf numFmtId="180" fontId="1" fillId="35" borderId="10" xfId="60" applyNumberFormat="1" applyFont="1" applyFill="1" applyBorder="1" applyAlignment="1">
      <alignment/>
    </xf>
    <xf numFmtId="180" fontId="1" fillId="35" borderId="13" xfId="60" applyNumberFormat="1" applyFont="1" applyFill="1" applyBorder="1" applyAlignment="1">
      <alignment/>
    </xf>
    <xf numFmtId="0" fontId="1" fillId="35" borderId="10" xfId="0" applyFont="1" applyFill="1" applyBorder="1" applyAlignment="1">
      <alignment horizontal="justify" wrapText="1"/>
    </xf>
    <xf numFmtId="0" fontId="1" fillId="35" borderId="10" xfId="0" applyFont="1" applyFill="1" applyBorder="1" applyAlignment="1">
      <alignment horizontal="justify"/>
    </xf>
    <xf numFmtId="0" fontId="1" fillId="35" borderId="10" xfId="0" applyFont="1" applyFill="1" applyBorder="1" applyAlignment="1">
      <alignment horizontal="justify" wrapText="1"/>
    </xf>
    <xf numFmtId="0" fontId="1" fillId="35" borderId="12" xfId="0" applyFont="1" applyFill="1" applyBorder="1" applyAlignment="1">
      <alignment horizontal="justify" wrapText="1"/>
    </xf>
    <xf numFmtId="0" fontId="1" fillId="35" borderId="12" xfId="60" applyNumberFormat="1" applyFont="1" applyFill="1" applyBorder="1" applyAlignment="1">
      <alignment horizontal="justify" wrapText="1"/>
    </xf>
    <xf numFmtId="0" fontId="5" fillId="35" borderId="10" xfId="0" applyFont="1" applyFill="1" applyBorder="1" applyAlignment="1">
      <alignment horizontal="justify" wrapText="1"/>
    </xf>
    <xf numFmtId="0" fontId="2" fillId="35" borderId="12" xfId="0" applyFont="1" applyFill="1" applyBorder="1" applyAlignment="1">
      <alignment wrapText="1"/>
    </xf>
    <xf numFmtId="49" fontId="1" fillId="35" borderId="19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/>
    </xf>
    <xf numFmtId="49" fontId="8" fillId="35" borderId="15" xfId="0" applyNumberFormat="1" applyFont="1" applyFill="1" applyBorder="1" applyAlignment="1">
      <alignment horizontal="center"/>
    </xf>
    <xf numFmtId="0" fontId="5" fillId="35" borderId="12" xfId="60" applyNumberFormat="1" applyFont="1" applyFill="1" applyBorder="1" applyAlignment="1">
      <alignment horizontal="justify" wrapText="1"/>
    </xf>
    <xf numFmtId="49" fontId="1" fillId="35" borderId="15" xfId="0" applyNumberFormat="1" applyFont="1" applyFill="1" applyBorder="1" applyAlignment="1">
      <alignment horizontal="center"/>
    </xf>
    <xf numFmtId="0" fontId="1" fillId="35" borderId="17" xfId="0" applyFont="1" applyFill="1" applyBorder="1" applyAlignment="1" quotePrefix="1">
      <alignment horizontal="center"/>
    </xf>
    <xf numFmtId="49" fontId="1" fillId="35" borderId="13" xfId="0" applyNumberFormat="1" applyFont="1" applyFill="1" applyBorder="1" applyAlignment="1">
      <alignment horizontal="center"/>
    </xf>
    <xf numFmtId="0" fontId="1" fillId="35" borderId="10" xfId="60" applyNumberFormat="1" applyFont="1" applyFill="1" applyBorder="1" applyAlignment="1">
      <alignment horizontal="justify" wrapText="1"/>
    </xf>
    <xf numFmtId="49" fontId="1" fillId="35" borderId="12" xfId="0" applyNumberFormat="1" applyFont="1" applyFill="1" applyBorder="1" applyAlignment="1">
      <alignment horizontal="center"/>
    </xf>
    <xf numFmtId="49" fontId="8" fillId="35" borderId="16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center"/>
    </xf>
    <xf numFmtId="180" fontId="8" fillId="35" borderId="18" xfId="60" applyNumberFormat="1" applyFont="1" applyFill="1" applyBorder="1" applyAlignment="1">
      <alignment/>
    </xf>
    <xf numFmtId="0" fontId="2" fillId="35" borderId="11" xfId="0" applyFont="1" applyFill="1" applyBorder="1" applyAlignment="1">
      <alignment horizontal="justify" wrapText="1"/>
    </xf>
    <xf numFmtId="0" fontId="1" fillId="35" borderId="1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justify"/>
    </xf>
    <xf numFmtId="0" fontId="56" fillId="35" borderId="10" xfId="0" applyFont="1" applyFill="1" applyBorder="1" applyAlignment="1">
      <alignment/>
    </xf>
    <xf numFmtId="180" fontId="1" fillId="35" borderId="18" xfId="60" applyNumberFormat="1" applyFont="1" applyFill="1" applyBorder="1" applyAlignment="1">
      <alignment/>
    </xf>
    <xf numFmtId="0" fontId="2" fillId="35" borderId="10" xfId="0" applyFont="1" applyFill="1" applyBorder="1" applyAlignment="1">
      <alignment horizontal="justify" wrapText="1"/>
    </xf>
    <xf numFmtId="180" fontId="9" fillId="35" borderId="10" xfId="60" applyNumberFormat="1" applyFont="1" applyFill="1" applyBorder="1" applyAlignment="1">
      <alignment horizontal="left"/>
    </xf>
    <xf numFmtId="180" fontId="9" fillId="35" borderId="13" xfId="60" applyNumberFormat="1" applyFont="1" applyFill="1" applyBorder="1" applyAlignment="1">
      <alignment horizontal="left"/>
    </xf>
    <xf numFmtId="0" fontId="1" fillId="35" borderId="18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8" xfId="0" applyFont="1" applyFill="1" applyBorder="1" applyAlignment="1" quotePrefix="1">
      <alignment horizontal="center"/>
    </xf>
    <xf numFmtId="0" fontId="2" fillId="35" borderId="18" xfId="0" applyFont="1" applyFill="1" applyBorder="1" applyAlignment="1" quotePrefix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0" xfId="60" applyNumberFormat="1" applyFont="1" applyFill="1" applyBorder="1" applyAlignment="1">
      <alignment horizontal="justify" wrapText="1"/>
    </xf>
    <xf numFmtId="0" fontId="5" fillId="35" borderId="10" xfId="60" applyNumberFormat="1" applyFont="1" applyFill="1" applyBorder="1" applyAlignment="1">
      <alignment horizontal="justify" wrapText="1"/>
    </xf>
    <xf numFmtId="0" fontId="2" fillId="35" borderId="12" xfId="0" applyFont="1" applyFill="1" applyBorder="1" applyAlignment="1">
      <alignment horizontal="justify" vertical="justify"/>
    </xf>
    <xf numFmtId="0" fontId="1" fillId="35" borderId="17" xfId="60" applyNumberFormat="1" applyFont="1" applyFill="1" applyBorder="1" applyAlignment="1">
      <alignment horizontal="justify" wrapText="1"/>
    </xf>
    <xf numFmtId="181" fontId="7" fillId="35" borderId="10" xfId="0" applyNumberFormat="1" applyFont="1" applyFill="1" applyBorder="1" applyAlignment="1">
      <alignment horizontal="right"/>
    </xf>
    <xf numFmtId="181" fontId="7" fillId="35" borderId="13" xfId="0" applyNumberFormat="1" applyFont="1" applyFill="1" applyBorder="1" applyAlignment="1">
      <alignment horizontal="right"/>
    </xf>
    <xf numFmtId="181" fontId="1" fillId="35" borderId="10" xfId="60" applyNumberFormat="1" applyFont="1" applyFill="1" applyBorder="1" applyAlignment="1">
      <alignment horizontal="right"/>
    </xf>
    <xf numFmtId="181" fontId="1" fillId="35" borderId="13" xfId="6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justify"/>
    </xf>
    <xf numFmtId="0" fontId="8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justify"/>
    </xf>
    <xf numFmtId="0" fontId="2" fillId="35" borderId="10" xfId="0" applyFont="1" applyFill="1" applyBorder="1" applyAlignment="1">
      <alignment horizontal="justify" wrapText="1"/>
    </xf>
    <xf numFmtId="180" fontId="10" fillId="35" borderId="10" xfId="60" applyNumberFormat="1" applyFont="1" applyFill="1" applyBorder="1" applyAlignment="1">
      <alignment/>
    </xf>
    <xf numFmtId="180" fontId="10" fillId="35" borderId="20" xfId="60" applyNumberFormat="1" applyFont="1" applyFill="1" applyBorder="1" applyAlignment="1">
      <alignment/>
    </xf>
    <xf numFmtId="180" fontId="7" fillId="35" borderId="10" xfId="60" applyNumberFormat="1" applyFont="1" applyFill="1" applyBorder="1" applyAlignment="1">
      <alignment/>
    </xf>
    <xf numFmtId="180" fontId="7" fillId="35" borderId="20" xfId="60" applyNumberFormat="1" applyFont="1" applyFill="1" applyBorder="1" applyAlignment="1">
      <alignment/>
    </xf>
    <xf numFmtId="0" fontId="56" fillId="35" borderId="10" xfId="0" applyFont="1" applyFill="1" applyBorder="1" applyAlignment="1">
      <alignment wrapText="1"/>
    </xf>
    <xf numFmtId="0" fontId="1" fillId="35" borderId="11" xfId="0" applyFont="1" applyFill="1" applyBorder="1" applyAlignment="1">
      <alignment horizontal="justify" wrapText="1"/>
    </xf>
    <xf numFmtId="180" fontId="7" fillId="35" borderId="10" xfId="60" applyNumberFormat="1" applyFont="1" applyFill="1" applyBorder="1" applyAlignment="1">
      <alignment/>
    </xf>
    <xf numFmtId="180" fontId="7" fillId="35" borderId="20" xfId="60" applyNumberFormat="1" applyFont="1" applyFill="1" applyBorder="1" applyAlignment="1">
      <alignment/>
    </xf>
    <xf numFmtId="180" fontId="1" fillId="35" borderId="10" xfId="0" applyNumberFormat="1" applyFont="1" applyFill="1" applyBorder="1" applyAlignment="1">
      <alignment horizontal="center"/>
    </xf>
    <xf numFmtId="180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 quotePrefix="1">
      <alignment horizontal="center"/>
    </xf>
    <xf numFmtId="180" fontId="1" fillId="35" borderId="13" xfId="0" applyNumberFormat="1" applyFont="1" applyFill="1" applyBorder="1" applyAlignment="1" quotePrefix="1">
      <alignment horizontal="center"/>
    </xf>
    <xf numFmtId="0" fontId="1" fillId="35" borderId="11" xfId="0" applyNumberFormat="1" applyFont="1" applyFill="1" applyBorder="1" applyAlignment="1">
      <alignment horizontal="justify"/>
    </xf>
    <xf numFmtId="0" fontId="2" fillId="35" borderId="12" xfId="0" applyFont="1" applyFill="1" applyBorder="1" applyAlignment="1">
      <alignment horizontal="justify"/>
    </xf>
    <xf numFmtId="180" fontId="7" fillId="35" borderId="13" xfId="60" applyNumberFormat="1" applyFont="1" applyFill="1" applyBorder="1" applyAlignment="1">
      <alignment/>
    </xf>
    <xf numFmtId="49" fontId="7" fillId="35" borderId="12" xfId="0" applyNumberFormat="1" applyFont="1" applyFill="1" applyBorder="1" applyAlignment="1">
      <alignment vertical="center" wrapText="1"/>
    </xf>
    <xf numFmtId="0" fontId="1" fillId="35" borderId="12" xfId="0" applyNumberFormat="1" applyFont="1" applyFill="1" applyBorder="1" applyAlignment="1">
      <alignment horizontal="justify"/>
    </xf>
    <xf numFmtId="180" fontId="10" fillId="35" borderId="13" xfId="60" applyNumberFormat="1" applyFont="1" applyFill="1" applyBorder="1" applyAlignment="1">
      <alignment/>
    </xf>
    <xf numFmtId="0" fontId="7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justify" wrapText="1"/>
    </xf>
    <xf numFmtId="0" fontId="0" fillId="35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justify" vertical="justify"/>
    </xf>
    <xf numFmtId="0" fontId="5" fillId="35" borderId="10" xfId="0" applyFont="1" applyFill="1" applyBorder="1" applyAlignment="1">
      <alignment horizontal="justify" vertical="justify"/>
    </xf>
    <xf numFmtId="0" fontId="1" fillId="35" borderId="10" xfId="0" applyFont="1" applyFill="1" applyBorder="1" applyAlignment="1">
      <alignment horizontal="justify" vertical="justify"/>
    </xf>
    <xf numFmtId="0" fontId="1" fillId="35" borderId="15" xfId="0" applyFont="1" applyFill="1" applyBorder="1" applyAlignment="1" quotePrefix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0" fontId="1" fillId="35" borderId="12" xfId="6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180" fontId="8" fillId="35" borderId="20" xfId="60" applyNumberFormat="1" applyFont="1" applyFill="1" applyBorder="1" applyAlignment="1">
      <alignment/>
    </xf>
    <xf numFmtId="180" fontId="1" fillId="35" borderId="20" xfId="60" applyNumberFormat="1" applyFont="1" applyFill="1" applyBorder="1" applyAlignment="1">
      <alignment/>
    </xf>
    <xf numFmtId="0" fontId="1" fillId="35" borderId="21" xfId="0" applyFont="1" applyFill="1" applyBorder="1" applyAlignment="1" quotePrefix="1">
      <alignment horizontal="center"/>
    </xf>
    <xf numFmtId="0" fontId="20" fillId="35" borderId="17" xfId="0" applyFont="1" applyFill="1" applyBorder="1" applyAlignment="1">
      <alignment horizontal="left" wrapText="1"/>
    </xf>
    <xf numFmtId="0" fontId="1" fillId="35" borderId="2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2" fillId="35" borderId="10" xfId="0" applyFont="1" applyFill="1" applyBorder="1" applyAlignment="1" quotePrefix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justify" wrapText="1"/>
    </xf>
    <xf numFmtId="0" fontId="1" fillId="35" borderId="12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justify" wrapText="1"/>
    </xf>
    <xf numFmtId="0" fontId="1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justify" wrapText="1"/>
    </xf>
    <xf numFmtId="0" fontId="0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80" fontId="12" fillId="35" borderId="10" xfId="0" applyNumberFormat="1" applyFont="1" applyFill="1" applyBorder="1" applyAlignment="1">
      <alignment/>
    </xf>
    <xf numFmtId="180" fontId="12" fillId="35" borderId="13" xfId="0" applyNumberFormat="1" applyFont="1" applyFill="1" applyBorder="1" applyAlignment="1">
      <alignment/>
    </xf>
    <xf numFmtId="181" fontId="1" fillId="35" borderId="10" xfId="60" applyNumberFormat="1" applyFont="1" applyFill="1" applyBorder="1" applyAlignment="1" quotePrefix="1">
      <alignment horizontal="center"/>
    </xf>
    <xf numFmtId="180" fontId="2" fillId="35" borderId="1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180" fontId="8" fillId="35" borderId="10" xfId="60" applyNumberFormat="1" applyFont="1" applyFill="1" applyBorder="1" applyAlignment="1">
      <alignment/>
    </xf>
    <xf numFmtId="180" fontId="8" fillId="35" borderId="13" xfId="60" applyNumberFormat="1" applyFont="1" applyFill="1" applyBorder="1" applyAlignment="1">
      <alignment/>
    </xf>
    <xf numFmtId="0" fontId="1" fillId="35" borderId="10" xfId="60" applyNumberFormat="1" applyFont="1" applyFill="1" applyBorder="1" applyAlignment="1">
      <alignment horizontal="center"/>
    </xf>
    <xf numFmtId="0" fontId="1" fillId="35" borderId="10" xfId="6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 vertical="justify"/>
    </xf>
    <xf numFmtId="182" fontId="1" fillId="35" borderId="14" xfId="6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right"/>
    </xf>
    <xf numFmtId="180" fontId="6" fillId="35" borderId="10" xfId="60" applyNumberFormat="1" applyFont="1" applyFill="1" applyBorder="1" applyAlignment="1">
      <alignment/>
    </xf>
    <xf numFmtId="180" fontId="6" fillId="35" borderId="18" xfId="60" applyNumberFormat="1" applyFont="1" applyFill="1" applyBorder="1" applyAlignment="1">
      <alignment/>
    </xf>
    <xf numFmtId="180" fontId="2" fillId="35" borderId="10" xfId="60" applyNumberFormat="1" applyFont="1" applyFill="1" applyBorder="1" applyAlignment="1">
      <alignment/>
    </xf>
    <xf numFmtId="180" fontId="2" fillId="35" borderId="13" xfId="60" applyNumberFormat="1" applyFont="1" applyFill="1" applyBorder="1" applyAlignment="1">
      <alignment/>
    </xf>
    <xf numFmtId="0" fontId="7" fillId="35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4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0.00390625" style="7" customWidth="1"/>
    <col min="2" max="2" width="9.421875" style="8" customWidth="1"/>
    <col min="3" max="3" width="9.8515625" style="8" customWidth="1"/>
    <col min="4" max="4" width="16.421875" style="31" customWidth="1"/>
    <col min="5" max="5" width="16.421875" style="8" customWidth="1"/>
    <col min="6" max="6" width="13.8515625" style="7" customWidth="1"/>
    <col min="7" max="8" width="14.00390625" style="7" customWidth="1"/>
    <col min="9" max="16384" width="9.140625" style="7" customWidth="1"/>
  </cols>
  <sheetData>
    <row r="1" spans="1:8" ht="12.75">
      <c r="A1" s="220" t="s">
        <v>320</v>
      </c>
      <c r="B1" s="220"/>
      <c r="C1" s="220"/>
      <c r="D1" s="220"/>
      <c r="E1" s="220"/>
      <c r="F1" s="23"/>
      <c r="G1" s="23"/>
      <c r="H1" s="23"/>
    </row>
    <row r="2" spans="1:8" ht="12.75">
      <c r="A2" s="221" t="s">
        <v>271</v>
      </c>
      <c r="B2" s="221"/>
      <c r="C2" s="221"/>
      <c r="D2" s="221"/>
      <c r="E2" s="221"/>
      <c r="F2" s="24"/>
      <c r="G2" s="24"/>
      <c r="H2" s="24"/>
    </row>
    <row r="3" spans="1:8" ht="12.75">
      <c r="A3" s="26"/>
      <c r="B3" s="26"/>
      <c r="C3" s="26"/>
      <c r="D3" s="26"/>
      <c r="E3" s="26" t="s">
        <v>272</v>
      </c>
      <c r="F3" s="24"/>
      <c r="G3" s="24"/>
      <c r="H3" s="24"/>
    </row>
    <row r="4" spans="1:8" s="1" customFormat="1" ht="12.75">
      <c r="A4" s="223" t="s">
        <v>343</v>
      </c>
      <c r="B4" s="223"/>
      <c r="C4" s="223"/>
      <c r="D4" s="223"/>
      <c r="E4" s="223"/>
      <c r="F4" s="23"/>
      <c r="G4" s="23"/>
      <c r="H4" s="23"/>
    </row>
    <row r="5" spans="1:5" ht="12.75">
      <c r="A5" s="201"/>
      <c r="B5" s="201"/>
      <c r="C5" s="201"/>
      <c r="D5" s="201"/>
      <c r="E5" s="201"/>
    </row>
    <row r="6" spans="1:5" ht="14.25">
      <c r="A6" s="222" t="s">
        <v>337</v>
      </c>
      <c r="B6" s="222"/>
      <c r="C6" s="222"/>
      <c r="D6" s="222"/>
      <c r="E6" s="222"/>
    </row>
    <row r="7" spans="1:5" ht="14.25">
      <c r="A7" s="222" t="s">
        <v>263</v>
      </c>
      <c r="B7" s="222"/>
      <c r="C7" s="222"/>
      <c r="D7" s="222"/>
      <c r="E7" s="222"/>
    </row>
    <row r="8" spans="1:5" ht="14.25">
      <c r="A8" s="222"/>
      <c r="B8" s="222"/>
      <c r="C8" s="222"/>
      <c r="D8" s="202"/>
      <c r="E8" s="202"/>
    </row>
    <row r="9" spans="1:5" ht="93.75" customHeight="1">
      <c r="A9" s="203" t="s">
        <v>28</v>
      </c>
      <c r="B9" s="156" t="s">
        <v>43</v>
      </c>
      <c r="C9" s="156" t="s">
        <v>98</v>
      </c>
      <c r="D9" s="156" t="s">
        <v>321</v>
      </c>
      <c r="E9" s="156" t="s">
        <v>338</v>
      </c>
    </row>
    <row r="10" spans="1:5" ht="11.25" customHeight="1">
      <c r="A10" s="67">
        <v>1</v>
      </c>
      <c r="B10" s="67">
        <v>2</v>
      </c>
      <c r="C10" s="68">
        <v>3</v>
      </c>
      <c r="D10" s="67">
        <v>4</v>
      </c>
      <c r="E10" s="204">
        <v>4</v>
      </c>
    </row>
    <row r="11" spans="1:5" ht="17.25" customHeight="1">
      <c r="A11" s="205" t="s">
        <v>324</v>
      </c>
      <c r="B11" s="67"/>
      <c r="C11" s="68"/>
      <c r="D11" s="206">
        <v>7872</v>
      </c>
      <c r="E11" s="207">
        <v>15919.9</v>
      </c>
    </row>
    <row r="12" spans="1:5" ht="15" customHeight="1">
      <c r="A12" s="94" t="s">
        <v>52</v>
      </c>
      <c r="B12" s="52" t="s">
        <v>29</v>
      </c>
      <c r="C12" s="63"/>
      <c r="D12" s="132">
        <f>SUM(D13:D19)</f>
        <v>74514.2</v>
      </c>
      <c r="E12" s="149">
        <f>SUM(E13:E19)</f>
        <v>73709.09999999999</v>
      </c>
    </row>
    <row r="13" spans="1:5" s="1" customFormat="1" ht="25.5">
      <c r="A13" s="80" t="s">
        <v>69</v>
      </c>
      <c r="B13" s="52" t="s">
        <v>29</v>
      </c>
      <c r="C13" s="63" t="s">
        <v>34</v>
      </c>
      <c r="D13" s="134">
        <v>1907.5</v>
      </c>
      <c r="E13" s="146">
        <v>1907.5</v>
      </c>
    </row>
    <row r="14" spans="1:5" s="1" customFormat="1" ht="38.25">
      <c r="A14" s="86" t="s">
        <v>70</v>
      </c>
      <c r="B14" s="52" t="s">
        <v>29</v>
      </c>
      <c r="C14" s="63" t="s">
        <v>36</v>
      </c>
      <c r="D14" s="134">
        <v>4400.3</v>
      </c>
      <c r="E14" s="146">
        <v>4400.3</v>
      </c>
    </row>
    <row r="15" spans="1:5" s="1" customFormat="1" ht="38.25">
      <c r="A15" s="88" t="s">
        <v>72</v>
      </c>
      <c r="B15" s="52" t="s">
        <v>29</v>
      </c>
      <c r="C15" s="63" t="s">
        <v>42</v>
      </c>
      <c r="D15" s="134">
        <v>41238.5</v>
      </c>
      <c r="E15" s="146">
        <v>41302.1</v>
      </c>
    </row>
    <row r="16" spans="1:5" s="1" customFormat="1" ht="12.75">
      <c r="A16" s="87" t="s">
        <v>251</v>
      </c>
      <c r="B16" s="52" t="s">
        <v>29</v>
      </c>
      <c r="C16" s="63" t="s">
        <v>31</v>
      </c>
      <c r="D16" s="134">
        <v>11.2</v>
      </c>
      <c r="E16" s="146">
        <v>154.2</v>
      </c>
    </row>
    <row r="17" spans="1:5" s="1" customFormat="1" ht="25.5">
      <c r="A17" s="87" t="s">
        <v>71</v>
      </c>
      <c r="B17" s="52" t="s">
        <v>29</v>
      </c>
      <c r="C17" s="63" t="s">
        <v>30</v>
      </c>
      <c r="D17" s="134">
        <v>10799.8</v>
      </c>
      <c r="E17" s="146">
        <v>10799.8</v>
      </c>
    </row>
    <row r="18" spans="1:5" s="1" customFormat="1" ht="12.75">
      <c r="A18" s="87" t="s">
        <v>44</v>
      </c>
      <c r="B18" s="52" t="s">
        <v>29</v>
      </c>
      <c r="C18" s="63" t="s">
        <v>57</v>
      </c>
      <c r="D18" s="134">
        <v>300</v>
      </c>
      <c r="E18" s="146">
        <v>300</v>
      </c>
    </row>
    <row r="19" spans="1:5" s="1" customFormat="1" ht="12.75">
      <c r="A19" s="87" t="s">
        <v>56</v>
      </c>
      <c r="B19" s="52" t="s">
        <v>29</v>
      </c>
      <c r="C19" s="63" t="s">
        <v>86</v>
      </c>
      <c r="D19" s="134">
        <v>15856.9</v>
      </c>
      <c r="E19" s="146">
        <v>14845.2</v>
      </c>
    </row>
    <row r="20" spans="1:5" s="1" customFormat="1" ht="12.75">
      <c r="A20" s="74" t="s">
        <v>87</v>
      </c>
      <c r="B20" s="53" t="s">
        <v>34</v>
      </c>
      <c r="C20" s="63"/>
      <c r="D20" s="82">
        <f>SUM(D21)</f>
        <v>2860.7</v>
      </c>
      <c r="E20" s="83">
        <f>SUM(E21)</f>
        <v>2931.4</v>
      </c>
    </row>
    <row r="21" spans="1:5" s="1" customFormat="1" ht="12.75">
      <c r="A21" s="87" t="s">
        <v>88</v>
      </c>
      <c r="B21" s="53" t="s">
        <v>34</v>
      </c>
      <c r="C21" s="55" t="s">
        <v>36</v>
      </c>
      <c r="D21" s="134">
        <v>2860.7</v>
      </c>
      <c r="E21" s="146">
        <v>2931.4</v>
      </c>
    </row>
    <row r="22" spans="1:5" ht="12" customHeight="1">
      <c r="A22" s="94" t="s">
        <v>53</v>
      </c>
      <c r="B22" s="52" t="s">
        <v>42</v>
      </c>
      <c r="C22" s="63"/>
      <c r="D22" s="208">
        <f>SUM(D23:D25)</f>
        <v>22363.5</v>
      </c>
      <c r="E22" s="209">
        <f>SUM(E23:E25)</f>
        <v>22708</v>
      </c>
    </row>
    <row r="23" spans="1:5" s="1" customFormat="1" ht="12" customHeight="1">
      <c r="A23" s="80" t="s">
        <v>62</v>
      </c>
      <c r="B23" s="52" t="s">
        <v>42</v>
      </c>
      <c r="C23" s="55" t="s">
        <v>33</v>
      </c>
      <c r="D23" s="134">
        <v>3730</v>
      </c>
      <c r="E23" s="146">
        <v>3730</v>
      </c>
    </row>
    <row r="24" spans="1:5" s="1" customFormat="1" ht="12" customHeight="1">
      <c r="A24" s="80" t="s">
        <v>97</v>
      </c>
      <c r="B24" s="52" t="s">
        <v>42</v>
      </c>
      <c r="C24" s="63" t="s">
        <v>32</v>
      </c>
      <c r="D24" s="134">
        <v>18233.5</v>
      </c>
      <c r="E24" s="146">
        <v>18578</v>
      </c>
    </row>
    <row r="25" spans="1:5" s="1" customFormat="1" ht="12.75">
      <c r="A25" s="87" t="s">
        <v>75</v>
      </c>
      <c r="B25" s="52" t="s">
        <v>42</v>
      </c>
      <c r="C25" s="63" t="s">
        <v>46</v>
      </c>
      <c r="D25" s="134">
        <v>400</v>
      </c>
      <c r="E25" s="146">
        <v>400</v>
      </c>
    </row>
    <row r="26" spans="1:5" ht="13.5" customHeight="1">
      <c r="A26" s="94" t="s">
        <v>35</v>
      </c>
      <c r="B26" s="52" t="s">
        <v>31</v>
      </c>
      <c r="C26" s="55"/>
      <c r="D26" s="208">
        <f>SUM(D27:D30)</f>
        <v>90171.59999999999</v>
      </c>
      <c r="E26" s="209">
        <f>SUM(E27:E30)</f>
        <v>249015.10000000003</v>
      </c>
    </row>
    <row r="27" spans="1:5" s="1" customFormat="1" ht="13.5" customHeight="1">
      <c r="A27" s="80" t="s">
        <v>65</v>
      </c>
      <c r="B27" s="52" t="s">
        <v>31</v>
      </c>
      <c r="C27" s="55" t="s">
        <v>29</v>
      </c>
      <c r="D27" s="134">
        <v>84943</v>
      </c>
      <c r="E27" s="146">
        <v>243786.5</v>
      </c>
    </row>
    <row r="28" spans="1:5" s="1" customFormat="1" ht="12.75" customHeight="1">
      <c r="A28" s="80" t="s">
        <v>166</v>
      </c>
      <c r="B28" s="52" t="s">
        <v>31</v>
      </c>
      <c r="C28" s="63" t="s">
        <v>34</v>
      </c>
      <c r="D28" s="134">
        <v>3652.2</v>
      </c>
      <c r="E28" s="146">
        <v>3652.2</v>
      </c>
    </row>
    <row r="29" spans="1:5" s="1" customFormat="1" ht="12.75" customHeight="1">
      <c r="A29" s="80" t="s">
        <v>260</v>
      </c>
      <c r="B29" s="52" t="s">
        <v>31</v>
      </c>
      <c r="C29" s="63" t="s">
        <v>36</v>
      </c>
      <c r="D29" s="134">
        <v>294.2</v>
      </c>
      <c r="E29" s="146">
        <v>294.2</v>
      </c>
    </row>
    <row r="30" spans="1:5" s="1" customFormat="1" ht="15.75" customHeight="1">
      <c r="A30" s="80" t="s">
        <v>292</v>
      </c>
      <c r="B30" s="52" t="s">
        <v>31</v>
      </c>
      <c r="C30" s="63" t="s">
        <v>31</v>
      </c>
      <c r="D30" s="134">
        <v>1282.2</v>
      </c>
      <c r="E30" s="146">
        <v>1282.2</v>
      </c>
    </row>
    <row r="31" spans="1:5" ht="12.75">
      <c r="A31" s="94" t="s">
        <v>37</v>
      </c>
      <c r="B31" s="52" t="s">
        <v>40</v>
      </c>
      <c r="C31" s="63"/>
      <c r="D31" s="208">
        <f>SUM(D32:D36)</f>
        <v>820768.2000000002</v>
      </c>
      <c r="E31" s="209">
        <f>SUM(E32:E36)</f>
        <v>848058.7000000001</v>
      </c>
    </row>
    <row r="32" spans="1:5" s="1" customFormat="1" ht="12.75">
      <c r="A32" s="80" t="s">
        <v>38</v>
      </c>
      <c r="B32" s="52" t="s">
        <v>40</v>
      </c>
      <c r="C32" s="63" t="s">
        <v>29</v>
      </c>
      <c r="D32" s="134">
        <v>229697.8</v>
      </c>
      <c r="E32" s="146">
        <v>233752.1</v>
      </c>
    </row>
    <row r="33" spans="1:5" s="1" customFormat="1" ht="12.75">
      <c r="A33" s="80" t="s">
        <v>39</v>
      </c>
      <c r="B33" s="52" t="s">
        <v>40</v>
      </c>
      <c r="C33" s="63" t="s">
        <v>34</v>
      </c>
      <c r="D33" s="134">
        <v>500394.5</v>
      </c>
      <c r="E33" s="146">
        <v>519927</v>
      </c>
    </row>
    <row r="34" spans="1:5" s="1" customFormat="1" ht="12.75">
      <c r="A34" s="80" t="s">
        <v>293</v>
      </c>
      <c r="B34" s="52" t="s">
        <v>40</v>
      </c>
      <c r="C34" s="63" t="s">
        <v>36</v>
      </c>
      <c r="D34" s="134">
        <v>78044.3</v>
      </c>
      <c r="E34" s="146">
        <v>81748</v>
      </c>
    </row>
    <row r="35" spans="1:5" s="1" customFormat="1" ht="12.75">
      <c r="A35" s="86" t="s">
        <v>59</v>
      </c>
      <c r="B35" s="52" t="s">
        <v>40</v>
      </c>
      <c r="C35" s="55" t="s">
        <v>40</v>
      </c>
      <c r="D35" s="134">
        <v>3771.8</v>
      </c>
      <c r="E35" s="146">
        <v>3771.8</v>
      </c>
    </row>
    <row r="36" spans="1:5" s="1" customFormat="1" ht="12.75">
      <c r="A36" s="80" t="s">
        <v>48</v>
      </c>
      <c r="B36" s="52" t="s">
        <v>40</v>
      </c>
      <c r="C36" s="55" t="s">
        <v>32</v>
      </c>
      <c r="D36" s="134">
        <v>8859.8</v>
      </c>
      <c r="E36" s="146">
        <v>8859.8</v>
      </c>
    </row>
    <row r="37" spans="1:5" ht="18.75" customHeight="1">
      <c r="A37" s="94" t="s">
        <v>89</v>
      </c>
      <c r="B37" s="52" t="s">
        <v>33</v>
      </c>
      <c r="C37" s="63"/>
      <c r="D37" s="208">
        <f>SUM(D38)</f>
        <v>173.5</v>
      </c>
      <c r="E37" s="209">
        <f>SUM(E38)</f>
        <v>172.5</v>
      </c>
    </row>
    <row r="38" spans="1:5" s="1" customFormat="1" ht="12.75">
      <c r="A38" s="80" t="s">
        <v>49</v>
      </c>
      <c r="B38" s="52" t="s">
        <v>33</v>
      </c>
      <c r="C38" s="63" t="s">
        <v>29</v>
      </c>
      <c r="D38" s="84">
        <v>173.5</v>
      </c>
      <c r="E38" s="85">
        <v>172.5</v>
      </c>
    </row>
    <row r="39" spans="1:5" ht="12.75">
      <c r="A39" s="94" t="s">
        <v>41</v>
      </c>
      <c r="B39" s="67">
        <v>10</v>
      </c>
      <c r="C39" s="63"/>
      <c r="D39" s="208">
        <f>SUM(D40:D43)</f>
        <v>51149.7</v>
      </c>
      <c r="E39" s="209">
        <f>SUM(E40:E43)</f>
        <v>51045.799999999996</v>
      </c>
    </row>
    <row r="40" spans="1:5" s="1" customFormat="1" ht="12.75">
      <c r="A40" s="100" t="s">
        <v>60</v>
      </c>
      <c r="B40" s="210">
        <v>10</v>
      </c>
      <c r="C40" s="63" t="s">
        <v>29</v>
      </c>
      <c r="D40" s="134">
        <v>3083.9</v>
      </c>
      <c r="E40" s="146">
        <v>3083.9</v>
      </c>
    </row>
    <row r="41" spans="1:5" s="1" customFormat="1" ht="12.75">
      <c r="A41" s="100" t="s">
        <v>54</v>
      </c>
      <c r="B41" s="211">
        <v>10</v>
      </c>
      <c r="C41" s="63" t="s">
        <v>36</v>
      </c>
      <c r="D41" s="134">
        <v>332.1</v>
      </c>
      <c r="E41" s="146">
        <v>332.1</v>
      </c>
    </row>
    <row r="42" spans="1:5" s="1" customFormat="1" ht="12.75">
      <c r="A42" s="169" t="s">
        <v>81</v>
      </c>
      <c r="B42" s="211">
        <v>10</v>
      </c>
      <c r="C42" s="63" t="s">
        <v>42</v>
      </c>
      <c r="D42" s="134">
        <v>42186.7</v>
      </c>
      <c r="E42" s="146">
        <v>41886.1</v>
      </c>
    </row>
    <row r="43" spans="1:5" s="1" customFormat="1" ht="12.75">
      <c r="A43" s="169" t="s">
        <v>90</v>
      </c>
      <c r="B43" s="211">
        <v>10</v>
      </c>
      <c r="C43" s="63" t="s">
        <v>30</v>
      </c>
      <c r="D43" s="134">
        <v>5547</v>
      </c>
      <c r="E43" s="146">
        <v>5743.7</v>
      </c>
    </row>
    <row r="44" spans="1:5" s="1" customFormat="1" ht="25.5">
      <c r="A44" s="212" t="s">
        <v>91</v>
      </c>
      <c r="B44" s="211">
        <v>13</v>
      </c>
      <c r="C44" s="55"/>
      <c r="D44" s="82">
        <f>SUM(D45)</f>
        <v>10033</v>
      </c>
      <c r="E44" s="83">
        <f>SUM(E45)</f>
        <v>10033</v>
      </c>
    </row>
    <row r="45" spans="1:5" s="1" customFormat="1" ht="12.75">
      <c r="A45" s="87" t="s">
        <v>99</v>
      </c>
      <c r="B45" s="52" t="s">
        <v>86</v>
      </c>
      <c r="C45" s="55" t="s">
        <v>29</v>
      </c>
      <c r="D45" s="134">
        <v>10033</v>
      </c>
      <c r="E45" s="146">
        <v>10033</v>
      </c>
    </row>
    <row r="46" spans="1:5" ht="38.25">
      <c r="A46" s="120" t="s">
        <v>92</v>
      </c>
      <c r="B46" s="211">
        <v>14</v>
      </c>
      <c r="C46" s="213"/>
      <c r="D46" s="208">
        <f>SUM(D47:D47)</f>
        <v>18334.2</v>
      </c>
      <c r="E46" s="209">
        <f>SUM(E47:E47)</f>
        <v>19091.9</v>
      </c>
    </row>
    <row r="47" spans="1:5" s="1" customFormat="1" ht="28.5" customHeight="1">
      <c r="A47" s="100" t="s">
        <v>93</v>
      </c>
      <c r="B47" s="211">
        <v>14</v>
      </c>
      <c r="C47" s="63" t="s">
        <v>29</v>
      </c>
      <c r="D47" s="134">
        <v>18334.2</v>
      </c>
      <c r="E47" s="146">
        <v>19091.9</v>
      </c>
    </row>
    <row r="48" spans="1:5" ht="12.75">
      <c r="A48" s="9" t="s">
        <v>100</v>
      </c>
      <c r="B48" s="10"/>
      <c r="C48" s="10"/>
      <c r="D48" s="11">
        <f>SUM(D12+D20+D22+D26+D31+D37+D39+D44+D46+D11)</f>
        <v>1098240.6</v>
      </c>
      <c r="E48" s="30">
        <f>SUM(E12+E20+E22+E26+E31+E37+E39+E44+E46+E11)</f>
        <v>1292685.4</v>
      </c>
    </row>
    <row r="49" spans="3:4" ht="12.75">
      <c r="C49" s="32"/>
      <c r="D49" s="32"/>
    </row>
    <row r="50" spans="3:4" ht="12.75">
      <c r="C50" s="32"/>
      <c r="D50" s="32"/>
    </row>
    <row r="51" spans="3:4" ht="12.75">
      <c r="C51" s="32"/>
      <c r="D51" s="32"/>
    </row>
    <row r="52" spans="3:4" ht="12.75">
      <c r="C52" s="32"/>
      <c r="D52" s="32"/>
    </row>
    <row r="53" spans="3:4" ht="12.75">
      <c r="C53" s="32"/>
      <c r="D53" s="32"/>
    </row>
    <row r="54" spans="3:4" ht="12.75">
      <c r="C54" s="32"/>
      <c r="D54" s="32"/>
    </row>
    <row r="55" spans="3:4" ht="12.75">
      <c r="C55" s="32"/>
      <c r="D55" s="32"/>
    </row>
    <row r="56" spans="3:4" ht="12.75">
      <c r="C56" s="32"/>
      <c r="D56" s="32"/>
    </row>
    <row r="57" spans="3:4" ht="12.75">
      <c r="C57" s="32"/>
      <c r="D57" s="32"/>
    </row>
    <row r="58" spans="3:4" ht="12.75">
      <c r="C58" s="32"/>
      <c r="D58" s="32"/>
    </row>
    <row r="59" spans="3:4" ht="12.75">
      <c r="C59" s="32"/>
      <c r="D59" s="32"/>
    </row>
    <row r="60" spans="3:4" ht="12.75">
      <c r="C60" s="32"/>
      <c r="D60" s="32"/>
    </row>
    <row r="61" spans="3:4" ht="12.75">
      <c r="C61" s="32"/>
      <c r="D61" s="32"/>
    </row>
    <row r="62" spans="3:4" ht="12.75">
      <c r="C62" s="32"/>
      <c r="D62" s="32"/>
    </row>
    <row r="63" spans="3:4" ht="12.75">
      <c r="C63" s="32"/>
      <c r="D63" s="32"/>
    </row>
    <row r="64" spans="3:4" ht="12.75">
      <c r="C64" s="32"/>
      <c r="D64" s="32"/>
    </row>
    <row r="65" spans="3:4" ht="12.75">
      <c r="C65" s="32"/>
      <c r="D65" s="32"/>
    </row>
    <row r="66" spans="3:4" ht="12.75">
      <c r="C66" s="32"/>
      <c r="D66" s="32"/>
    </row>
    <row r="67" spans="3:4" ht="12.75">
      <c r="C67" s="32"/>
      <c r="D67" s="32"/>
    </row>
    <row r="68" spans="3:4" ht="12.75">
      <c r="C68" s="32"/>
      <c r="D68" s="32"/>
    </row>
    <row r="69" spans="3:4" ht="12.75">
      <c r="C69" s="32"/>
      <c r="D69" s="32"/>
    </row>
    <row r="70" spans="3:4" ht="12.75">
      <c r="C70" s="32"/>
      <c r="D70" s="32"/>
    </row>
    <row r="71" spans="3:4" ht="12.75">
      <c r="C71" s="32"/>
      <c r="D71" s="32"/>
    </row>
    <row r="72" spans="3:4" ht="12.75">
      <c r="C72" s="32"/>
      <c r="D72" s="32"/>
    </row>
    <row r="73" spans="3:4" ht="12.75">
      <c r="C73" s="32"/>
      <c r="D73" s="32"/>
    </row>
    <row r="74" spans="3:4" ht="12.75">
      <c r="C74" s="32"/>
      <c r="D74" s="32"/>
    </row>
    <row r="75" spans="3:4" ht="12.75">
      <c r="C75" s="32"/>
      <c r="D75" s="32"/>
    </row>
    <row r="76" spans="3:4" ht="12.75">
      <c r="C76" s="32"/>
      <c r="D76" s="32"/>
    </row>
    <row r="77" spans="3:4" ht="12.75">
      <c r="C77" s="32"/>
      <c r="D77" s="32"/>
    </row>
    <row r="78" spans="3:4" ht="12.75">
      <c r="C78" s="32"/>
      <c r="D78" s="32"/>
    </row>
    <row r="79" spans="3:4" ht="12.75">
      <c r="C79" s="32"/>
      <c r="D79" s="32"/>
    </row>
    <row r="80" spans="3:4" ht="12.75">
      <c r="C80" s="32"/>
      <c r="D80" s="32"/>
    </row>
    <row r="81" spans="3:4" ht="12.75">
      <c r="C81" s="32"/>
      <c r="D81" s="32"/>
    </row>
    <row r="82" spans="3:4" ht="12.75">
      <c r="C82" s="32"/>
      <c r="D82" s="32"/>
    </row>
    <row r="83" spans="3:4" ht="12.75">
      <c r="C83" s="32"/>
      <c r="D83" s="32"/>
    </row>
    <row r="84" spans="3:4" ht="12.75">
      <c r="C84" s="32"/>
      <c r="D84" s="32"/>
    </row>
    <row r="85" spans="3:4" ht="12.75">
      <c r="C85" s="32"/>
      <c r="D85" s="32"/>
    </row>
    <row r="86" spans="3:4" ht="12.75">
      <c r="C86" s="32"/>
      <c r="D86" s="32"/>
    </row>
    <row r="87" spans="3:4" ht="12.75">
      <c r="C87" s="32"/>
      <c r="D87" s="32"/>
    </row>
    <row r="88" spans="3:4" ht="12.75">
      <c r="C88" s="32"/>
      <c r="D88" s="32"/>
    </row>
    <row r="89" spans="3:4" ht="12.75">
      <c r="C89" s="32"/>
      <c r="D89" s="32"/>
    </row>
    <row r="90" spans="3:4" ht="12.75">
      <c r="C90" s="32"/>
      <c r="D90" s="32"/>
    </row>
    <row r="91" spans="3:4" ht="12.75">
      <c r="C91" s="32"/>
      <c r="D91" s="32"/>
    </row>
    <row r="92" spans="3:4" ht="12.75">
      <c r="C92" s="32"/>
      <c r="D92" s="32"/>
    </row>
    <row r="93" spans="3:4" ht="12.75">
      <c r="C93" s="32"/>
      <c r="D93" s="32"/>
    </row>
    <row r="94" spans="3:4" ht="12.75">
      <c r="C94" s="32"/>
      <c r="D94" s="32"/>
    </row>
    <row r="95" spans="3:4" ht="12.75">
      <c r="C95" s="32"/>
      <c r="D95" s="32"/>
    </row>
    <row r="96" spans="3:4" ht="12.75">
      <c r="C96" s="32"/>
      <c r="D96" s="32"/>
    </row>
    <row r="97" spans="3:4" ht="12.75">
      <c r="C97" s="32"/>
      <c r="D97" s="32"/>
    </row>
    <row r="98" spans="3:4" ht="12.75">
      <c r="C98" s="32"/>
      <c r="D98" s="32"/>
    </row>
    <row r="99" spans="3:4" ht="12.75">
      <c r="C99" s="32"/>
      <c r="D99" s="32"/>
    </row>
    <row r="100" spans="3:4" ht="12.75">
      <c r="C100" s="32"/>
      <c r="D100" s="32"/>
    </row>
    <row r="101" spans="3:4" ht="12.75">
      <c r="C101" s="32"/>
      <c r="D101" s="32"/>
    </row>
    <row r="102" spans="3:4" ht="12.75">
      <c r="C102" s="32"/>
      <c r="D102" s="32"/>
    </row>
    <row r="103" spans="3:4" ht="12.75">
      <c r="C103" s="32"/>
      <c r="D103" s="32"/>
    </row>
    <row r="104" spans="3:4" ht="12.75">
      <c r="C104" s="32"/>
      <c r="D104" s="32"/>
    </row>
    <row r="105" spans="3:4" ht="12.75">
      <c r="C105" s="32"/>
      <c r="D105" s="32"/>
    </row>
    <row r="106" spans="3:4" ht="12.75">
      <c r="C106" s="32"/>
      <c r="D106" s="32"/>
    </row>
    <row r="107" spans="3:4" ht="12.75">
      <c r="C107" s="32"/>
      <c r="D107" s="32"/>
    </row>
    <row r="108" spans="3:4" ht="12.75">
      <c r="C108" s="32"/>
      <c r="D108" s="32"/>
    </row>
    <row r="109" spans="3:4" ht="12.75">
      <c r="C109" s="32"/>
      <c r="D109" s="32"/>
    </row>
    <row r="110" spans="3:4" ht="12.75">
      <c r="C110" s="32"/>
      <c r="D110" s="32"/>
    </row>
    <row r="111" spans="3:4" ht="12.75">
      <c r="C111" s="32"/>
      <c r="D111" s="32"/>
    </row>
    <row r="112" spans="3:4" ht="12.75">
      <c r="C112" s="32"/>
      <c r="D112" s="32"/>
    </row>
    <row r="113" spans="3:4" ht="12.75">
      <c r="C113" s="32"/>
      <c r="D113" s="32"/>
    </row>
    <row r="114" spans="3:4" ht="12.75">
      <c r="C114" s="32"/>
      <c r="D114" s="32"/>
    </row>
    <row r="115" spans="3:4" ht="12.75">
      <c r="C115" s="32"/>
      <c r="D115" s="32"/>
    </row>
    <row r="116" spans="3:4" ht="12.75">
      <c r="C116" s="32"/>
      <c r="D116" s="32"/>
    </row>
    <row r="117" spans="3:4" ht="12.75">
      <c r="C117" s="32"/>
      <c r="D117" s="32"/>
    </row>
    <row r="118" spans="3:4" ht="12.75">
      <c r="C118" s="32"/>
      <c r="D118" s="32"/>
    </row>
    <row r="119" spans="3:4" ht="12.75">
      <c r="C119" s="32"/>
      <c r="D119" s="32"/>
    </row>
    <row r="120" spans="3:4" ht="12.75">
      <c r="C120" s="32"/>
      <c r="D120" s="32"/>
    </row>
    <row r="121" spans="3:4" ht="12.75">
      <c r="C121" s="32"/>
      <c r="D121" s="32"/>
    </row>
    <row r="122" spans="3:4" ht="12.75">
      <c r="C122" s="32"/>
      <c r="D122" s="32"/>
    </row>
    <row r="123" spans="3:4" ht="12.75">
      <c r="C123" s="32"/>
      <c r="D123" s="32"/>
    </row>
    <row r="124" spans="3:4" ht="12.75">
      <c r="C124" s="32"/>
      <c r="D124" s="32"/>
    </row>
    <row r="125" spans="3:4" ht="12.75">
      <c r="C125" s="32"/>
      <c r="D125" s="32"/>
    </row>
    <row r="126" spans="3:4" ht="12.75">
      <c r="C126" s="32"/>
      <c r="D126" s="32"/>
    </row>
    <row r="127" spans="3:4" ht="12.75">
      <c r="C127" s="32"/>
      <c r="D127" s="32"/>
    </row>
    <row r="128" spans="3:4" ht="12.75">
      <c r="C128" s="32"/>
      <c r="D128" s="32"/>
    </row>
    <row r="129" spans="3:4" ht="12.75">
      <c r="C129" s="32"/>
      <c r="D129" s="32"/>
    </row>
    <row r="130" spans="3:4" ht="12.75">
      <c r="C130" s="32"/>
      <c r="D130" s="32"/>
    </row>
    <row r="131" spans="3:4" ht="12.75">
      <c r="C131" s="32"/>
      <c r="D131" s="32"/>
    </row>
    <row r="132" spans="3:4" ht="12.75">
      <c r="C132" s="32"/>
      <c r="D132" s="32"/>
    </row>
    <row r="133" spans="3:4" ht="12.75">
      <c r="C133" s="32"/>
      <c r="D133" s="32"/>
    </row>
    <row r="134" spans="3:4" ht="12.75">
      <c r="C134" s="32"/>
      <c r="D134" s="32"/>
    </row>
    <row r="135" spans="3:4" ht="12.75">
      <c r="C135" s="32"/>
      <c r="D135" s="32"/>
    </row>
    <row r="136" spans="3:4" ht="12.75">
      <c r="C136" s="32"/>
      <c r="D136" s="32"/>
    </row>
    <row r="137" spans="3:4" ht="12.75">
      <c r="C137" s="32"/>
      <c r="D137" s="32"/>
    </row>
    <row r="138" spans="3:4" ht="12.75">
      <c r="C138" s="32"/>
      <c r="D138" s="32"/>
    </row>
    <row r="139" spans="3:4" ht="12.75">
      <c r="C139" s="32"/>
      <c r="D139" s="32"/>
    </row>
    <row r="140" spans="3:4" ht="12.75">
      <c r="C140" s="32"/>
      <c r="D140" s="32"/>
    </row>
    <row r="141" spans="3:4" ht="12.75">
      <c r="C141" s="32"/>
      <c r="D141" s="32"/>
    </row>
    <row r="142" spans="3:4" ht="12.75">
      <c r="C142" s="32"/>
      <c r="D142" s="32"/>
    </row>
    <row r="143" spans="3:4" ht="12.75">
      <c r="C143" s="32"/>
      <c r="D143" s="32"/>
    </row>
    <row r="144" spans="3:4" ht="12.75">
      <c r="C144" s="32"/>
      <c r="D144" s="32"/>
    </row>
    <row r="145" spans="3:4" ht="12.75">
      <c r="C145" s="32"/>
      <c r="D145" s="32"/>
    </row>
    <row r="146" spans="3:4" ht="12.75">
      <c r="C146" s="32"/>
      <c r="D146" s="32"/>
    </row>
    <row r="147" spans="3:4" ht="12.75">
      <c r="C147" s="32"/>
      <c r="D147" s="32"/>
    </row>
    <row r="148" spans="3:4" ht="12.75">
      <c r="C148" s="32"/>
      <c r="D148" s="32"/>
    </row>
    <row r="149" spans="3:4" ht="12.75">
      <c r="C149" s="32"/>
      <c r="D149" s="32"/>
    </row>
    <row r="150" spans="3:4" ht="12.75">
      <c r="C150" s="32"/>
      <c r="D150" s="32"/>
    </row>
    <row r="151" spans="3:4" ht="12.75">
      <c r="C151" s="32"/>
      <c r="D151" s="32"/>
    </row>
    <row r="152" spans="3:4" ht="12.75">
      <c r="C152" s="32"/>
      <c r="D152" s="32"/>
    </row>
    <row r="153" spans="3:4" ht="12.75">
      <c r="C153" s="32"/>
      <c r="D153" s="32"/>
    </row>
    <row r="154" spans="3:4" ht="12.75">
      <c r="C154" s="32"/>
      <c r="D154" s="32"/>
    </row>
    <row r="155" spans="3:4" ht="12.75">
      <c r="C155" s="32"/>
      <c r="D155" s="32"/>
    </row>
    <row r="156" spans="3:4" ht="12.75">
      <c r="C156" s="32"/>
      <c r="D156" s="32"/>
    </row>
    <row r="157" spans="3:4" ht="12.75">
      <c r="C157" s="32"/>
      <c r="D157" s="32"/>
    </row>
    <row r="158" spans="3:4" ht="12.75">
      <c r="C158" s="32"/>
      <c r="D158" s="32"/>
    </row>
    <row r="159" spans="3:4" ht="12.75">
      <c r="C159" s="32"/>
      <c r="D159" s="32"/>
    </row>
    <row r="160" spans="3:4" ht="12.75">
      <c r="C160" s="32"/>
      <c r="D160" s="32"/>
    </row>
    <row r="161" spans="3:4" ht="12.75">
      <c r="C161" s="32"/>
      <c r="D161" s="32"/>
    </row>
    <row r="162" spans="3:4" ht="12.75">
      <c r="C162" s="32"/>
      <c r="D162" s="32"/>
    </row>
    <row r="163" spans="3:4" ht="12.75">
      <c r="C163" s="32"/>
      <c r="D163" s="32"/>
    </row>
    <row r="164" spans="3:4" ht="12.75">
      <c r="C164" s="32"/>
      <c r="D164" s="32"/>
    </row>
    <row r="165" spans="3:4" ht="12.75">
      <c r="C165" s="32"/>
      <c r="D165" s="32"/>
    </row>
    <row r="166" spans="3:4" ht="12.75">
      <c r="C166" s="32"/>
      <c r="D166" s="32"/>
    </row>
    <row r="167" spans="3:4" ht="12.75">
      <c r="C167" s="32"/>
      <c r="D167" s="32"/>
    </row>
    <row r="168" spans="3:4" ht="12.75">
      <c r="C168" s="32"/>
      <c r="D168" s="32"/>
    </row>
    <row r="169" spans="3:4" ht="12.75">
      <c r="C169" s="32"/>
      <c r="D169" s="32"/>
    </row>
    <row r="170" spans="3:4" ht="12.75">
      <c r="C170" s="32"/>
      <c r="D170" s="32"/>
    </row>
    <row r="171" spans="3:4" ht="12.75">
      <c r="C171" s="32"/>
      <c r="D171" s="32"/>
    </row>
    <row r="172" spans="3:4" ht="12.75">
      <c r="C172" s="32"/>
      <c r="D172" s="32"/>
    </row>
    <row r="173" spans="3:4" ht="12.75">
      <c r="C173" s="32"/>
      <c r="D173" s="32"/>
    </row>
    <row r="174" spans="3:4" ht="12.75">
      <c r="C174" s="32"/>
      <c r="D174" s="32"/>
    </row>
    <row r="175" spans="3:4" ht="12.75">
      <c r="C175" s="32"/>
      <c r="D175" s="32"/>
    </row>
    <row r="176" spans="3:4" ht="12.75">
      <c r="C176" s="32"/>
      <c r="D176" s="32"/>
    </row>
    <row r="177" spans="3:4" ht="12.75">
      <c r="C177" s="32"/>
      <c r="D177" s="32"/>
    </row>
    <row r="178" spans="3:4" ht="12.75">
      <c r="C178" s="32"/>
      <c r="D178" s="32"/>
    </row>
    <row r="179" spans="3:4" ht="12.75">
      <c r="C179" s="32"/>
      <c r="D179" s="32"/>
    </row>
    <row r="180" spans="3:4" ht="12.75">
      <c r="C180" s="32"/>
      <c r="D180" s="32"/>
    </row>
    <row r="181" spans="3:4" ht="12.75">
      <c r="C181" s="32"/>
      <c r="D181" s="32"/>
    </row>
    <row r="182" spans="3:4" ht="12.75">
      <c r="C182" s="32"/>
      <c r="D182" s="32"/>
    </row>
    <row r="183" spans="3:4" ht="12.75">
      <c r="C183" s="32"/>
      <c r="D183" s="32"/>
    </row>
    <row r="184" spans="3:4" ht="12.75">
      <c r="C184" s="32"/>
      <c r="D184" s="32"/>
    </row>
    <row r="185" spans="3:4" ht="12.75">
      <c r="C185" s="32"/>
      <c r="D185" s="32"/>
    </row>
    <row r="186" spans="3:4" ht="12.75">
      <c r="C186" s="32"/>
      <c r="D186" s="32"/>
    </row>
    <row r="187" spans="3:4" ht="12.75">
      <c r="C187" s="32"/>
      <c r="D187" s="32"/>
    </row>
    <row r="188" spans="3:4" ht="12.75">
      <c r="C188" s="32"/>
      <c r="D188" s="32"/>
    </row>
    <row r="189" spans="3:4" ht="12.75">
      <c r="C189" s="32"/>
      <c r="D189" s="32"/>
    </row>
    <row r="190" spans="3:4" ht="12.75">
      <c r="C190" s="32"/>
      <c r="D190" s="32"/>
    </row>
    <row r="191" spans="3:4" ht="12.75">
      <c r="C191" s="32"/>
      <c r="D191" s="32"/>
    </row>
    <row r="192" spans="3:4" ht="12.75">
      <c r="C192" s="32"/>
      <c r="D192" s="32"/>
    </row>
    <row r="193" spans="3:4" ht="12.75">
      <c r="C193" s="32"/>
      <c r="D193" s="32"/>
    </row>
    <row r="194" spans="3:4" ht="12.75">
      <c r="C194" s="32"/>
      <c r="D194" s="32"/>
    </row>
    <row r="195" spans="3:4" ht="12.75">
      <c r="C195" s="32"/>
      <c r="D195" s="32"/>
    </row>
    <row r="196" spans="3:4" ht="12.75">
      <c r="C196" s="32"/>
      <c r="D196" s="32"/>
    </row>
    <row r="197" spans="3:4" ht="12.75">
      <c r="C197" s="32"/>
      <c r="D197" s="32"/>
    </row>
    <row r="198" spans="3:4" ht="12.75">
      <c r="C198" s="32"/>
      <c r="D198" s="32"/>
    </row>
    <row r="199" spans="3:4" ht="12.75">
      <c r="C199" s="32"/>
      <c r="D199" s="32"/>
    </row>
    <row r="200" spans="3:4" ht="12.75">
      <c r="C200" s="32"/>
      <c r="D200" s="32"/>
    </row>
    <row r="201" spans="3:4" ht="12.75">
      <c r="C201" s="32"/>
      <c r="D201" s="32"/>
    </row>
    <row r="202" spans="3:4" ht="12.75">
      <c r="C202" s="32"/>
      <c r="D202" s="32"/>
    </row>
    <row r="203" spans="3:4" ht="12.75">
      <c r="C203" s="32"/>
      <c r="D203" s="32"/>
    </row>
    <row r="204" spans="3:4" ht="12.75">
      <c r="C204" s="32"/>
      <c r="D204" s="32"/>
    </row>
    <row r="205" spans="3:4" ht="12.75">
      <c r="C205" s="32"/>
      <c r="D205" s="32"/>
    </row>
    <row r="206" spans="3:4" ht="12.75">
      <c r="C206" s="32"/>
      <c r="D206" s="32"/>
    </row>
    <row r="207" spans="3:4" ht="12.75">
      <c r="C207" s="32"/>
      <c r="D207" s="32"/>
    </row>
    <row r="208" spans="3:4" ht="12.75">
      <c r="C208" s="32"/>
      <c r="D208" s="32"/>
    </row>
    <row r="209" spans="3:4" ht="12.75">
      <c r="C209" s="32"/>
      <c r="D209" s="32"/>
    </row>
    <row r="210" spans="3:4" ht="12.75">
      <c r="C210" s="32"/>
      <c r="D210" s="32"/>
    </row>
    <row r="211" spans="3:4" ht="12.75">
      <c r="C211" s="32"/>
      <c r="D211" s="32"/>
    </row>
    <row r="212" spans="3:4" ht="12.75">
      <c r="C212" s="32"/>
      <c r="D212" s="32"/>
    </row>
    <row r="213" spans="3:4" ht="12.75">
      <c r="C213" s="32"/>
      <c r="D213" s="32"/>
    </row>
    <row r="214" spans="3:4" ht="12.75">
      <c r="C214" s="32"/>
      <c r="D214" s="32"/>
    </row>
    <row r="215" spans="3:4" ht="12.75">
      <c r="C215" s="32"/>
      <c r="D215" s="32"/>
    </row>
    <row r="216" spans="3:4" ht="12.75">
      <c r="C216" s="32"/>
      <c r="D216" s="32"/>
    </row>
    <row r="217" spans="3:4" ht="12.75">
      <c r="C217" s="32"/>
      <c r="D217" s="32"/>
    </row>
    <row r="218" spans="3:4" ht="12.75">
      <c r="C218" s="32"/>
      <c r="D218" s="32"/>
    </row>
    <row r="219" spans="3:4" ht="12.75">
      <c r="C219" s="32"/>
      <c r="D219" s="32"/>
    </row>
    <row r="220" spans="3:4" ht="12.75">
      <c r="C220" s="32"/>
      <c r="D220" s="32"/>
    </row>
    <row r="221" spans="3:4" ht="12.75">
      <c r="C221" s="32"/>
      <c r="D221" s="32"/>
    </row>
    <row r="222" spans="3:4" ht="12.75">
      <c r="C222" s="32"/>
      <c r="D222" s="32"/>
    </row>
    <row r="223" spans="3:4" ht="12.75">
      <c r="C223" s="32"/>
      <c r="D223" s="32"/>
    </row>
    <row r="224" spans="3:4" ht="12.75">
      <c r="C224" s="32"/>
      <c r="D224" s="32"/>
    </row>
    <row r="225" spans="3:4" ht="12.75">
      <c r="C225" s="32"/>
      <c r="D225" s="32"/>
    </row>
    <row r="226" spans="3:4" ht="12.75">
      <c r="C226" s="32"/>
      <c r="D226" s="32"/>
    </row>
    <row r="227" spans="3:4" ht="12.75">
      <c r="C227" s="32"/>
      <c r="D227" s="32"/>
    </row>
    <row r="228" spans="3:4" ht="12.75">
      <c r="C228" s="32"/>
      <c r="D228" s="32"/>
    </row>
    <row r="229" spans="3:4" ht="12.75">
      <c r="C229" s="32"/>
      <c r="D229" s="32"/>
    </row>
    <row r="230" spans="3:4" ht="12.75">
      <c r="C230" s="32"/>
      <c r="D230" s="32"/>
    </row>
    <row r="231" spans="3:4" ht="12.75">
      <c r="C231" s="32"/>
      <c r="D231" s="32"/>
    </row>
    <row r="232" spans="3:4" ht="12.75">
      <c r="C232" s="32"/>
      <c r="D232" s="32"/>
    </row>
    <row r="233" spans="3:4" ht="12.75">
      <c r="C233" s="32"/>
      <c r="D233" s="32"/>
    </row>
    <row r="234" spans="3:4" ht="12.75">
      <c r="C234" s="32"/>
      <c r="D234" s="32"/>
    </row>
    <row r="235" spans="3:4" ht="12.75">
      <c r="C235" s="32"/>
      <c r="D235" s="32"/>
    </row>
    <row r="236" spans="3:4" ht="12.75">
      <c r="C236" s="32"/>
      <c r="D236" s="32"/>
    </row>
    <row r="237" spans="3:4" ht="12.75">
      <c r="C237" s="32"/>
      <c r="D237" s="32"/>
    </row>
    <row r="238" spans="3:4" ht="12.75">
      <c r="C238" s="32"/>
      <c r="D238" s="32"/>
    </row>
    <row r="239" spans="3:4" ht="12.75">
      <c r="C239" s="32"/>
      <c r="D239" s="32"/>
    </row>
    <row r="240" spans="3:4" ht="12.75">
      <c r="C240" s="32"/>
      <c r="D240" s="32"/>
    </row>
    <row r="241" spans="3:4" ht="12.75">
      <c r="C241" s="32"/>
      <c r="D241" s="32"/>
    </row>
    <row r="242" spans="3:4" ht="12.75">
      <c r="C242" s="32"/>
      <c r="D242" s="32"/>
    </row>
    <row r="243" spans="3:4" ht="12.75">
      <c r="C243" s="32"/>
      <c r="D243" s="32"/>
    </row>
    <row r="244" spans="3:4" ht="12.75">
      <c r="C244" s="32"/>
      <c r="D244" s="32"/>
    </row>
    <row r="245" spans="3:4" ht="12.75">
      <c r="C245" s="32"/>
      <c r="D245" s="32"/>
    </row>
    <row r="246" spans="3:4" ht="12.75">
      <c r="C246" s="32"/>
      <c r="D246" s="32"/>
    </row>
    <row r="247" spans="3:4" ht="12.75">
      <c r="C247" s="32"/>
      <c r="D247" s="32"/>
    </row>
    <row r="248" spans="3:4" ht="12.75">
      <c r="C248" s="32"/>
      <c r="D248" s="32"/>
    </row>
    <row r="249" spans="3:4" ht="12.75">
      <c r="C249" s="32"/>
      <c r="D249" s="32"/>
    </row>
    <row r="250" spans="3:4" ht="12.75">
      <c r="C250" s="32"/>
      <c r="D250" s="32"/>
    </row>
    <row r="251" spans="3:4" ht="12.75">
      <c r="C251" s="32"/>
      <c r="D251" s="32"/>
    </row>
    <row r="252" spans="3:4" ht="12.75">
      <c r="C252" s="32"/>
      <c r="D252" s="32"/>
    </row>
    <row r="253" spans="3:4" ht="12.75">
      <c r="C253" s="32"/>
      <c r="D253" s="32"/>
    </row>
    <row r="254" spans="3:4" ht="12.75">
      <c r="C254" s="32"/>
      <c r="D254" s="32"/>
    </row>
    <row r="255" spans="3:4" ht="12.75">
      <c r="C255" s="32"/>
      <c r="D255" s="32"/>
    </row>
    <row r="256" spans="3:4" ht="12.75">
      <c r="C256" s="32"/>
      <c r="D256" s="32"/>
    </row>
    <row r="257" spans="3:4" ht="12.75">
      <c r="C257" s="32"/>
      <c r="D257" s="32"/>
    </row>
    <row r="258" spans="3:4" ht="12.75">
      <c r="C258" s="32"/>
      <c r="D258" s="32"/>
    </row>
    <row r="259" spans="3:4" ht="12.75">
      <c r="C259" s="32"/>
      <c r="D259" s="32"/>
    </row>
    <row r="260" spans="3:4" ht="12.75">
      <c r="C260" s="32"/>
      <c r="D260" s="32"/>
    </row>
    <row r="261" spans="3:4" ht="12.75">
      <c r="C261" s="32"/>
      <c r="D261" s="32"/>
    </row>
    <row r="262" spans="3:4" ht="12.75">
      <c r="C262" s="32"/>
      <c r="D262" s="32"/>
    </row>
    <row r="263" spans="3:4" ht="12.75">
      <c r="C263" s="32"/>
      <c r="D263" s="32"/>
    </row>
    <row r="264" spans="3:4" ht="12.75">
      <c r="C264" s="32"/>
      <c r="D264" s="32"/>
    </row>
    <row r="265" spans="3:4" ht="12.75">
      <c r="C265" s="32"/>
      <c r="D265" s="32"/>
    </row>
    <row r="266" spans="3:4" ht="12.75">
      <c r="C266" s="32"/>
      <c r="D266" s="32"/>
    </row>
    <row r="267" spans="3:4" ht="12.75">
      <c r="C267" s="32"/>
      <c r="D267" s="32"/>
    </row>
    <row r="268" spans="3:4" ht="12.75">
      <c r="C268" s="32"/>
      <c r="D268" s="32"/>
    </row>
    <row r="269" spans="3:4" ht="12.75">
      <c r="C269" s="32"/>
      <c r="D269" s="32"/>
    </row>
    <row r="270" spans="3:4" ht="12.75">
      <c r="C270" s="32"/>
      <c r="D270" s="32"/>
    </row>
    <row r="271" spans="3:4" ht="12.75">
      <c r="C271" s="32"/>
      <c r="D271" s="32"/>
    </row>
    <row r="272" spans="3:4" ht="12.75">
      <c r="C272" s="32"/>
      <c r="D272" s="32"/>
    </row>
    <row r="273" spans="3:4" ht="12.75">
      <c r="C273" s="32"/>
      <c r="D273" s="32"/>
    </row>
    <row r="274" spans="3:4" ht="12.75">
      <c r="C274" s="32"/>
      <c r="D274" s="32"/>
    </row>
    <row r="275" spans="3:4" ht="12.75">
      <c r="C275" s="32"/>
      <c r="D275" s="32"/>
    </row>
    <row r="276" spans="3:4" ht="12.75">
      <c r="C276" s="32"/>
      <c r="D276" s="32"/>
    </row>
    <row r="277" spans="3:4" ht="12.75">
      <c r="C277" s="32"/>
      <c r="D277" s="32"/>
    </row>
    <row r="278" spans="3:4" ht="12.75">
      <c r="C278" s="32"/>
      <c r="D278" s="32"/>
    </row>
    <row r="279" spans="3:4" ht="12.75">
      <c r="C279" s="32"/>
      <c r="D279" s="32"/>
    </row>
    <row r="280" spans="3:4" ht="12.75">
      <c r="C280" s="32"/>
      <c r="D280" s="32"/>
    </row>
    <row r="281" spans="3:4" ht="12.75">
      <c r="C281" s="32"/>
      <c r="D281" s="32"/>
    </row>
    <row r="282" spans="3:4" ht="12.75">
      <c r="C282" s="32"/>
      <c r="D282" s="32"/>
    </row>
    <row r="283" spans="3:4" ht="12.75">
      <c r="C283" s="32"/>
      <c r="D283" s="32"/>
    </row>
    <row r="284" spans="3:4" ht="12.75">
      <c r="C284" s="32"/>
      <c r="D284" s="32"/>
    </row>
    <row r="285" spans="3:4" ht="12.75">
      <c r="C285" s="32"/>
      <c r="D285" s="32"/>
    </row>
    <row r="286" spans="3:4" ht="12.75">
      <c r="C286" s="32"/>
      <c r="D286" s="32"/>
    </row>
    <row r="287" spans="3:4" ht="12.75">
      <c r="C287" s="32"/>
      <c r="D287" s="32"/>
    </row>
    <row r="288" spans="3:4" ht="12.75">
      <c r="C288" s="32"/>
      <c r="D288" s="32"/>
    </row>
    <row r="289" spans="3:4" ht="12.75">
      <c r="C289" s="32"/>
      <c r="D289" s="32"/>
    </row>
    <row r="290" spans="3:4" ht="12.75">
      <c r="C290" s="32"/>
      <c r="D290" s="32"/>
    </row>
    <row r="291" spans="3:4" ht="12.75">
      <c r="C291" s="32"/>
      <c r="D291" s="32"/>
    </row>
    <row r="292" spans="3:4" ht="12.75">
      <c r="C292" s="32"/>
      <c r="D292" s="32"/>
    </row>
    <row r="293" spans="3:4" ht="12.75">
      <c r="C293" s="32"/>
      <c r="D293" s="32"/>
    </row>
    <row r="294" spans="3:4" ht="12.75">
      <c r="C294" s="32"/>
      <c r="D294" s="32"/>
    </row>
    <row r="295" spans="3:4" ht="12.75">
      <c r="C295" s="32"/>
      <c r="D295" s="32"/>
    </row>
    <row r="296" spans="3:4" ht="12.75">
      <c r="C296" s="32"/>
      <c r="D296" s="32"/>
    </row>
    <row r="297" spans="3:4" ht="12.75">
      <c r="C297" s="32"/>
      <c r="D297" s="32"/>
    </row>
    <row r="298" spans="3:4" ht="12.75">
      <c r="C298" s="32"/>
      <c r="D298" s="32"/>
    </row>
    <row r="299" spans="3:4" ht="12.75">
      <c r="C299" s="32"/>
      <c r="D299" s="32"/>
    </row>
    <row r="300" spans="3:4" ht="12.75">
      <c r="C300" s="32"/>
      <c r="D300" s="32"/>
    </row>
    <row r="301" spans="3:4" ht="12.75">
      <c r="C301" s="32"/>
      <c r="D301" s="32"/>
    </row>
    <row r="302" spans="3:4" ht="12.75">
      <c r="C302" s="32"/>
      <c r="D302" s="32"/>
    </row>
    <row r="303" spans="3:4" ht="12.75">
      <c r="C303" s="32"/>
      <c r="D303" s="32"/>
    </row>
    <row r="304" spans="3:4" ht="12.75">
      <c r="C304" s="32"/>
      <c r="D304" s="32"/>
    </row>
    <row r="305" spans="3:4" ht="12.75">
      <c r="C305" s="32"/>
      <c r="D305" s="32"/>
    </row>
    <row r="306" spans="3:4" ht="12.75">
      <c r="C306" s="32"/>
      <c r="D306" s="32"/>
    </row>
    <row r="307" spans="3:4" ht="12.75">
      <c r="C307" s="32"/>
      <c r="D307" s="32"/>
    </row>
    <row r="308" spans="3:4" ht="12.75">
      <c r="C308" s="32"/>
      <c r="D308" s="32"/>
    </row>
    <row r="309" spans="3:4" ht="12.75">
      <c r="C309" s="32"/>
      <c r="D309" s="32"/>
    </row>
    <row r="310" spans="3:4" ht="12.75">
      <c r="C310" s="32"/>
      <c r="D310" s="32"/>
    </row>
    <row r="311" spans="3:4" ht="12.75">
      <c r="C311" s="32"/>
      <c r="D311" s="32"/>
    </row>
    <row r="312" spans="3:4" ht="12.75">
      <c r="C312" s="32"/>
      <c r="D312" s="32"/>
    </row>
    <row r="313" spans="3:4" ht="12.75">
      <c r="C313" s="32"/>
      <c r="D313" s="32"/>
    </row>
    <row r="314" spans="3:4" ht="12.75">
      <c r="C314" s="32"/>
      <c r="D314" s="32"/>
    </row>
    <row r="315" spans="3:4" ht="12.75">
      <c r="C315" s="32"/>
      <c r="D315" s="32"/>
    </row>
    <row r="316" spans="3:4" ht="12.75">
      <c r="C316" s="32"/>
      <c r="D316" s="32"/>
    </row>
    <row r="317" spans="3:4" ht="12.75">
      <c r="C317" s="32"/>
      <c r="D317" s="32"/>
    </row>
    <row r="318" spans="3:4" ht="12.75">
      <c r="C318" s="32"/>
      <c r="D318" s="32"/>
    </row>
    <row r="319" spans="3:4" ht="12.75">
      <c r="C319" s="32"/>
      <c r="D319" s="32"/>
    </row>
    <row r="320" spans="3:4" ht="12.75">
      <c r="C320" s="32"/>
      <c r="D320" s="32"/>
    </row>
    <row r="321" spans="3:4" ht="12.75">
      <c r="C321" s="32"/>
      <c r="D321" s="32"/>
    </row>
    <row r="322" spans="3:4" ht="12.75">
      <c r="C322" s="32"/>
      <c r="D322" s="32"/>
    </row>
    <row r="323" spans="3:4" ht="12.75">
      <c r="C323" s="32"/>
      <c r="D323" s="32"/>
    </row>
    <row r="324" spans="3:4" ht="12.75">
      <c r="C324" s="32"/>
      <c r="D324" s="32"/>
    </row>
    <row r="325" spans="3:4" ht="12.75">
      <c r="C325" s="32"/>
      <c r="D325" s="32"/>
    </row>
    <row r="326" spans="3:4" ht="12.75">
      <c r="C326" s="32"/>
      <c r="D326" s="32"/>
    </row>
    <row r="327" spans="3:4" ht="12.75">
      <c r="C327" s="32"/>
      <c r="D327" s="32"/>
    </row>
    <row r="328" spans="3:4" ht="12.75">
      <c r="C328" s="32"/>
      <c r="D328" s="32"/>
    </row>
    <row r="329" spans="3:4" ht="12.75">
      <c r="C329" s="32"/>
      <c r="D329" s="32"/>
    </row>
    <row r="330" spans="3:4" ht="12.75">
      <c r="C330" s="32"/>
      <c r="D330" s="32"/>
    </row>
    <row r="331" spans="3:4" ht="12.75">
      <c r="C331" s="32"/>
      <c r="D331" s="32"/>
    </row>
    <row r="332" spans="3:4" ht="12.75">
      <c r="C332" s="32"/>
      <c r="D332" s="32"/>
    </row>
    <row r="333" spans="3:4" ht="12.75">
      <c r="C333" s="32"/>
      <c r="D333" s="32"/>
    </row>
    <row r="334" spans="3:4" ht="12.75">
      <c r="C334" s="32"/>
      <c r="D334" s="32"/>
    </row>
    <row r="335" spans="3:4" ht="12.75">
      <c r="C335" s="32"/>
      <c r="D335" s="32"/>
    </row>
    <row r="336" spans="3:4" ht="12.75">
      <c r="C336" s="32"/>
      <c r="D336" s="32"/>
    </row>
    <row r="337" spans="3:4" ht="12.75">
      <c r="C337" s="32"/>
      <c r="D337" s="32"/>
    </row>
    <row r="338" spans="3:4" ht="12.75">
      <c r="C338" s="32"/>
      <c r="D338" s="32"/>
    </row>
    <row r="339" spans="3:4" ht="12.75">
      <c r="C339" s="32"/>
      <c r="D339" s="32"/>
    </row>
    <row r="340" spans="3:4" ht="12.75">
      <c r="C340" s="32"/>
      <c r="D340" s="32"/>
    </row>
    <row r="341" spans="3:4" ht="12.75">
      <c r="C341" s="32"/>
      <c r="D341" s="32"/>
    </row>
    <row r="342" spans="3:4" ht="12.75">
      <c r="C342" s="32"/>
      <c r="D342" s="32"/>
    </row>
    <row r="343" spans="3:4" ht="12.75">
      <c r="C343" s="32"/>
      <c r="D343" s="32"/>
    </row>
    <row r="344" spans="3:4" ht="12.75">
      <c r="C344" s="32"/>
      <c r="D344" s="32"/>
    </row>
    <row r="345" spans="3:4" ht="12.75">
      <c r="C345" s="32"/>
      <c r="D345" s="32"/>
    </row>
    <row r="346" spans="3:4" ht="12.75">
      <c r="C346" s="32"/>
      <c r="D346" s="32"/>
    </row>
    <row r="347" spans="3:4" ht="12.75">
      <c r="C347" s="32"/>
      <c r="D347" s="32"/>
    </row>
    <row r="348" spans="3:4" ht="12.75">
      <c r="C348" s="32"/>
      <c r="D348" s="32"/>
    </row>
    <row r="349" spans="3:4" ht="12.75">
      <c r="C349" s="32"/>
      <c r="D349" s="32"/>
    </row>
    <row r="350" spans="3:4" ht="12.75">
      <c r="C350" s="32"/>
      <c r="D350" s="32"/>
    </row>
    <row r="351" spans="3:4" ht="12.75">
      <c r="C351" s="32"/>
      <c r="D351" s="32"/>
    </row>
    <row r="352" spans="3:4" ht="12.75">
      <c r="C352" s="32"/>
      <c r="D352" s="32"/>
    </row>
    <row r="353" spans="3:4" ht="12.75">
      <c r="C353" s="32"/>
      <c r="D353" s="32"/>
    </row>
    <row r="354" spans="3:4" ht="12.75">
      <c r="C354" s="32"/>
      <c r="D354" s="32"/>
    </row>
    <row r="355" spans="3:4" ht="12.75">
      <c r="C355" s="32"/>
      <c r="D355" s="32"/>
    </row>
    <row r="356" spans="3:4" ht="12.75">
      <c r="C356" s="32"/>
      <c r="D356" s="32"/>
    </row>
    <row r="357" spans="3:4" ht="12.75">
      <c r="C357" s="32"/>
      <c r="D357" s="32"/>
    </row>
    <row r="358" spans="3:4" ht="12.75">
      <c r="C358" s="32"/>
      <c r="D358" s="32"/>
    </row>
    <row r="359" spans="3:4" ht="12.75">
      <c r="C359" s="32"/>
      <c r="D359" s="32"/>
    </row>
    <row r="360" spans="3:4" ht="12.75">
      <c r="C360" s="32"/>
      <c r="D360" s="32"/>
    </row>
    <row r="361" spans="3:4" ht="12.75">
      <c r="C361" s="32"/>
      <c r="D361" s="32"/>
    </row>
    <row r="362" spans="3:4" ht="12.75">
      <c r="C362" s="32"/>
      <c r="D362" s="32"/>
    </row>
    <row r="363" spans="3:4" ht="12.75">
      <c r="C363" s="32"/>
      <c r="D363" s="32"/>
    </row>
    <row r="364" spans="3:4" ht="12.75">
      <c r="C364" s="32"/>
      <c r="D364" s="32"/>
    </row>
    <row r="365" spans="3:4" ht="12.75">
      <c r="C365" s="32"/>
      <c r="D365" s="32"/>
    </row>
    <row r="366" spans="3:4" ht="12.75">
      <c r="C366" s="32"/>
      <c r="D366" s="32"/>
    </row>
    <row r="367" spans="3:4" ht="12.75">
      <c r="C367" s="32"/>
      <c r="D367" s="32"/>
    </row>
    <row r="368" spans="3:4" ht="12.75">
      <c r="C368" s="32"/>
      <c r="D368" s="32"/>
    </row>
    <row r="369" spans="3:4" ht="12.75">
      <c r="C369" s="32"/>
      <c r="D369" s="32"/>
    </row>
    <row r="370" spans="3:4" ht="12.75">
      <c r="C370" s="32"/>
      <c r="D370" s="32"/>
    </row>
    <row r="371" spans="3:4" ht="12.75">
      <c r="C371" s="32"/>
      <c r="D371" s="32"/>
    </row>
    <row r="372" spans="3:4" ht="12.75">
      <c r="C372" s="32"/>
      <c r="D372" s="32"/>
    </row>
    <row r="373" spans="3:4" ht="12.75">
      <c r="C373" s="32"/>
      <c r="D373" s="32"/>
    </row>
    <row r="374" spans="3:4" ht="12.75">
      <c r="C374" s="32"/>
      <c r="D374" s="32"/>
    </row>
    <row r="375" spans="3:4" ht="12.75">
      <c r="C375" s="32"/>
      <c r="D375" s="32"/>
    </row>
    <row r="376" spans="3:4" ht="12.75">
      <c r="C376" s="32"/>
      <c r="D376" s="32"/>
    </row>
    <row r="377" spans="3:4" ht="12.75">
      <c r="C377" s="32"/>
      <c r="D377" s="32"/>
    </row>
    <row r="378" spans="3:4" ht="12.75">
      <c r="C378" s="32"/>
      <c r="D378" s="32"/>
    </row>
    <row r="379" spans="3:4" ht="12.75">
      <c r="C379" s="32"/>
      <c r="D379" s="32"/>
    </row>
    <row r="380" spans="3:4" ht="12.75">
      <c r="C380" s="32"/>
      <c r="D380" s="32"/>
    </row>
    <row r="381" spans="3:4" ht="12.75">
      <c r="C381" s="32"/>
      <c r="D381" s="32"/>
    </row>
    <row r="382" spans="3:4" ht="12.75">
      <c r="C382" s="32"/>
      <c r="D382" s="32"/>
    </row>
    <row r="383" spans="3:4" ht="12.75">
      <c r="C383" s="32"/>
      <c r="D383" s="32"/>
    </row>
    <row r="384" spans="3:4" ht="12.75">
      <c r="C384" s="32"/>
      <c r="D384" s="32"/>
    </row>
    <row r="385" spans="3:4" ht="12.75">
      <c r="C385" s="32"/>
      <c r="D385" s="32"/>
    </row>
    <row r="386" spans="3:4" ht="12.75">
      <c r="C386" s="32"/>
      <c r="D386" s="32"/>
    </row>
    <row r="387" spans="3:4" ht="12.75">
      <c r="C387" s="32"/>
      <c r="D387" s="32"/>
    </row>
    <row r="388" spans="3:4" ht="12.75">
      <c r="C388" s="32"/>
      <c r="D388" s="32"/>
    </row>
    <row r="389" spans="3:4" ht="12.75">
      <c r="C389" s="32"/>
      <c r="D389" s="32"/>
    </row>
    <row r="390" spans="3:4" ht="12.75">
      <c r="C390" s="32"/>
      <c r="D390" s="32"/>
    </row>
    <row r="391" spans="3:4" ht="12.75">
      <c r="C391" s="32"/>
      <c r="D391" s="32"/>
    </row>
    <row r="392" spans="3:4" ht="12.75">
      <c r="C392" s="32"/>
      <c r="D392" s="32"/>
    </row>
    <row r="393" spans="3:4" ht="12.75">
      <c r="C393" s="32"/>
      <c r="D393" s="32"/>
    </row>
    <row r="394" spans="3:4" ht="12.75">
      <c r="C394" s="32"/>
      <c r="D394" s="32"/>
    </row>
    <row r="395" spans="3:4" ht="12.75">
      <c r="C395" s="32"/>
      <c r="D395" s="32"/>
    </row>
    <row r="396" spans="3:4" ht="12.75">
      <c r="C396" s="32"/>
      <c r="D396" s="32"/>
    </row>
    <row r="397" spans="3:4" ht="12.75">
      <c r="C397" s="32"/>
      <c r="D397" s="32"/>
    </row>
    <row r="398" spans="3:4" ht="12.75">
      <c r="C398" s="32"/>
      <c r="D398" s="32"/>
    </row>
    <row r="399" spans="3:4" ht="12.75">
      <c r="C399" s="32"/>
      <c r="D399" s="32"/>
    </row>
    <row r="400" spans="3:4" ht="12.75">
      <c r="C400" s="32"/>
      <c r="D400" s="32"/>
    </row>
    <row r="401" spans="3:4" ht="12.75">
      <c r="C401" s="32"/>
      <c r="D401" s="32"/>
    </row>
    <row r="402" spans="3:4" ht="12.75">
      <c r="C402" s="32"/>
      <c r="D402" s="32"/>
    </row>
    <row r="403" spans="3:4" ht="12.75">
      <c r="C403" s="32"/>
      <c r="D403" s="32"/>
    </row>
    <row r="404" spans="3:4" ht="12.75">
      <c r="C404" s="32"/>
      <c r="D404" s="32"/>
    </row>
    <row r="405" spans="3:4" ht="12.75">
      <c r="C405" s="32"/>
      <c r="D405" s="32"/>
    </row>
    <row r="406" spans="3:4" ht="12.75">
      <c r="C406" s="32"/>
      <c r="D406" s="32"/>
    </row>
    <row r="407" spans="3:4" ht="12.75">
      <c r="C407" s="32"/>
      <c r="D407" s="32"/>
    </row>
    <row r="408" spans="3:4" ht="12.75">
      <c r="C408" s="32"/>
      <c r="D408" s="32"/>
    </row>
    <row r="409" spans="3:4" ht="12.75">
      <c r="C409" s="32"/>
      <c r="D409" s="32"/>
    </row>
    <row r="410" spans="3:4" ht="12.75">
      <c r="C410" s="32"/>
      <c r="D410" s="32"/>
    </row>
    <row r="411" spans="3:4" ht="12.75">
      <c r="C411" s="32"/>
      <c r="D411" s="32"/>
    </row>
    <row r="412" spans="3:4" ht="12.75">
      <c r="C412" s="32"/>
      <c r="D412" s="32"/>
    </row>
    <row r="413" spans="3:4" ht="12.75">
      <c r="C413" s="32"/>
      <c r="D413" s="32"/>
    </row>
    <row r="414" spans="3:4" ht="12.75">
      <c r="C414" s="32"/>
      <c r="D414" s="32"/>
    </row>
    <row r="415" spans="3:4" ht="12.75">
      <c r="C415" s="32"/>
      <c r="D415" s="32"/>
    </row>
    <row r="416" spans="3:4" ht="12.75">
      <c r="C416" s="32"/>
      <c r="D416" s="32"/>
    </row>
    <row r="417" spans="3:4" ht="12.75">
      <c r="C417" s="32"/>
      <c r="D417" s="32"/>
    </row>
    <row r="418" spans="3:4" ht="12.75">
      <c r="C418" s="32"/>
      <c r="D418" s="32"/>
    </row>
    <row r="419" spans="3:4" ht="12.75">
      <c r="C419" s="32"/>
      <c r="D419" s="32"/>
    </row>
    <row r="420" spans="3:4" ht="12.75">
      <c r="C420" s="32"/>
      <c r="D420" s="32"/>
    </row>
    <row r="421" spans="3:4" ht="12.75">
      <c r="C421" s="32"/>
      <c r="D421" s="32"/>
    </row>
    <row r="422" spans="3:4" ht="12.75">
      <c r="C422" s="32"/>
      <c r="D422" s="32"/>
    </row>
    <row r="423" spans="3:4" ht="12.75">
      <c r="C423" s="32"/>
      <c r="D423" s="32"/>
    </row>
    <row r="424" spans="3:4" ht="12.75">
      <c r="C424" s="32"/>
      <c r="D424" s="32"/>
    </row>
    <row r="425" spans="3:4" ht="12.75">
      <c r="C425" s="32"/>
      <c r="D425" s="32"/>
    </row>
    <row r="426" spans="3:4" ht="12.75">
      <c r="C426" s="32"/>
      <c r="D426" s="32"/>
    </row>
    <row r="427" spans="3:4" ht="12.75">
      <c r="C427" s="32"/>
      <c r="D427" s="32"/>
    </row>
    <row r="428" spans="3:4" ht="12.75">
      <c r="C428" s="32"/>
      <c r="D428" s="32"/>
    </row>
    <row r="429" spans="3:4" ht="12.75">
      <c r="C429" s="32"/>
      <c r="D429" s="32"/>
    </row>
    <row r="430" spans="3:4" ht="12.75">
      <c r="C430" s="32"/>
      <c r="D430" s="32"/>
    </row>
    <row r="431" spans="3:4" ht="12.75">
      <c r="C431" s="32"/>
      <c r="D431" s="32"/>
    </row>
    <row r="432" spans="3:4" ht="12.75">
      <c r="C432" s="32"/>
      <c r="D432" s="32"/>
    </row>
    <row r="433" spans="3:4" ht="12.75">
      <c r="C433" s="32"/>
      <c r="D433" s="32"/>
    </row>
    <row r="434" spans="3:4" ht="12.75">
      <c r="C434" s="32"/>
      <c r="D434" s="32"/>
    </row>
    <row r="435" spans="3:4" ht="12.75">
      <c r="C435" s="32"/>
      <c r="D435" s="32"/>
    </row>
    <row r="436" spans="3:4" ht="12.75">
      <c r="C436" s="32"/>
      <c r="D436" s="32"/>
    </row>
    <row r="437" spans="3:4" ht="12.75">
      <c r="C437" s="32"/>
      <c r="D437" s="32"/>
    </row>
    <row r="438" spans="3:4" ht="12.75">
      <c r="C438" s="32"/>
      <c r="D438" s="32"/>
    </row>
    <row r="439" spans="3:4" ht="12.75">
      <c r="C439" s="32"/>
      <c r="D439" s="32"/>
    </row>
    <row r="440" spans="3:4" ht="12.75">
      <c r="C440" s="32"/>
      <c r="D440" s="32"/>
    </row>
    <row r="441" spans="3:4" ht="12.75">
      <c r="C441" s="32"/>
      <c r="D441" s="32"/>
    </row>
    <row r="442" spans="3:4" ht="12.75">
      <c r="C442" s="32"/>
      <c r="D442" s="32"/>
    </row>
    <row r="443" spans="3:4" ht="12.75">
      <c r="C443" s="32"/>
      <c r="D443" s="32"/>
    </row>
    <row r="444" spans="3:4" ht="12.75">
      <c r="C444" s="32"/>
      <c r="D444" s="32"/>
    </row>
    <row r="445" spans="3:4" ht="12.75">
      <c r="C445" s="32"/>
      <c r="D445" s="32"/>
    </row>
    <row r="446" spans="3:4" ht="12.75">
      <c r="C446" s="32"/>
      <c r="D446" s="32"/>
    </row>
    <row r="447" spans="3:4" ht="12.75">
      <c r="C447" s="32"/>
      <c r="D447" s="32"/>
    </row>
    <row r="448" spans="3:4" ht="12.75">
      <c r="C448" s="32"/>
      <c r="D448" s="32"/>
    </row>
    <row r="449" spans="3:4" ht="12.75">
      <c r="C449" s="32"/>
      <c r="D449" s="32"/>
    </row>
    <row r="450" spans="3:4" ht="12.75">
      <c r="C450" s="32"/>
      <c r="D450" s="32"/>
    </row>
    <row r="451" spans="3:4" ht="12.75">
      <c r="C451" s="32"/>
      <c r="D451" s="32"/>
    </row>
    <row r="452" spans="3:4" ht="12.75">
      <c r="C452" s="32"/>
      <c r="D452" s="32"/>
    </row>
    <row r="453" spans="3:4" ht="12.75">
      <c r="C453" s="32"/>
      <c r="D453" s="32"/>
    </row>
    <row r="454" spans="3:4" ht="12.75">
      <c r="C454" s="32"/>
      <c r="D454" s="32"/>
    </row>
    <row r="455" spans="3:4" ht="12.75">
      <c r="C455" s="32"/>
      <c r="D455" s="32"/>
    </row>
    <row r="456" spans="3:4" ht="12.75">
      <c r="C456" s="32"/>
      <c r="D456" s="32"/>
    </row>
    <row r="457" spans="3:4" ht="12.75">
      <c r="C457" s="32"/>
      <c r="D457" s="32"/>
    </row>
    <row r="458" spans="3:4" ht="12.75">
      <c r="C458" s="32"/>
      <c r="D458" s="32"/>
    </row>
    <row r="459" spans="3:4" ht="12.75">
      <c r="C459" s="32"/>
      <c r="D459" s="32"/>
    </row>
    <row r="460" spans="3:4" ht="12.75">
      <c r="C460" s="32"/>
      <c r="D460" s="32"/>
    </row>
    <row r="461" spans="3:4" ht="12.75">
      <c r="C461" s="32"/>
      <c r="D461" s="32"/>
    </row>
    <row r="462" spans="3:4" ht="12.75">
      <c r="C462" s="32"/>
      <c r="D462" s="32"/>
    </row>
    <row r="463" spans="3:4" ht="12.75">
      <c r="C463" s="32"/>
      <c r="D463" s="32"/>
    </row>
    <row r="464" spans="3:4" ht="12.75">
      <c r="C464" s="32"/>
      <c r="D464" s="32"/>
    </row>
    <row r="465" spans="3:4" ht="12.75">
      <c r="C465" s="32"/>
      <c r="D465" s="32"/>
    </row>
    <row r="466" spans="3:4" ht="12.75">
      <c r="C466" s="32"/>
      <c r="D466" s="32"/>
    </row>
    <row r="467" spans="3:4" ht="12.75">
      <c r="C467" s="32"/>
      <c r="D467" s="32"/>
    </row>
    <row r="468" spans="3:4" ht="12.75">
      <c r="C468" s="32"/>
      <c r="D468" s="32"/>
    </row>
    <row r="469" spans="3:4" ht="12.75">
      <c r="C469" s="32"/>
      <c r="D469" s="32"/>
    </row>
    <row r="470" spans="3:4" ht="12.75">
      <c r="C470" s="32"/>
      <c r="D470" s="32"/>
    </row>
    <row r="471" spans="3:4" ht="12.75">
      <c r="C471" s="32"/>
      <c r="D471" s="32"/>
    </row>
    <row r="472" spans="3:4" ht="12.75">
      <c r="C472" s="32"/>
      <c r="D472" s="32"/>
    </row>
    <row r="473" spans="3:4" ht="12.75">
      <c r="C473" s="32"/>
      <c r="D473" s="32"/>
    </row>
    <row r="474" spans="3:4" ht="12.75">
      <c r="C474" s="32"/>
      <c r="D474" s="32"/>
    </row>
    <row r="475" spans="3:4" ht="12.75">
      <c r="C475" s="32"/>
      <c r="D475" s="32"/>
    </row>
    <row r="476" spans="3:4" ht="12.75">
      <c r="C476" s="32"/>
      <c r="D476" s="32"/>
    </row>
    <row r="477" spans="3:4" ht="12.75">
      <c r="C477" s="32"/>
      <c r="D477" s="32"/>
    </row>
    <row r="478" spans="3:4" ht="12.75">
      <c r="C478" s="32"/>
      <c r="D478" s="32"/>
    </row>
    <row r="479" spans="3:4" ht="12.75">
      <c r="C479" s="32"/>
      <c r="D479" s="32"/>
    </row>
    <row r="480" spans="3:4" ht="12.75">
      <c r="C480" s="32"/>
      <c r="D480" s="32"/>
    </row>
    <row r="481" spans="3:4" ht="12.75">
      <c r="C481" s="32"/>
      <c r="D481" s="32"/>
    </row>
    <row r="482" spans="3:4" ht="12.75">
      <c r="C482" s="32"/>
      <c r="D482" s="32"/>
    </row>
    <row r="483" spans="3:4" ht="12.75">
      <c r="C483" s="32"/>
      <c r="D483" s="32"/>
    </row>
    <row r="484" spans="3:4" ht="12.75">
      <c r="C484" s="32"/>
      <c r="D484" s="32"/>
    </row>
    <row r="485" spans="3:4" ht="12.75">
      <c r="C485" s="32"/>
      <c r="D485" s="32"/>
    </row>
    <row r="486" spans="3:4" ht="12.75">
      <c r="C486" s="32"/>
      <c r="D486" s="32"/>
    </row>
    <row r="487" spans="3:4" ht="12.75">
      <c r="C487" s="32"/>
      <c r="D487" s="32"/>
    </row>
    <row r="488" spans="3:4" ht="12.75">
      <c r="C488" s="32"/>
      <c r="D488" s="32"/>
    </row>
    <row r="489" spans="3:4" ht="12.75">
      <c r="C489" s="32"/>
      <c r="D489" s="32"/>
    </row>
    <row r="490" spans="3:4" ht="12.75">
      <c r="C490" s="32"/>
      <c r="D490" s="32"/>
    </row>
    <row r="491" spans="3:4" ht="12.75">
      <c r="C491" s="32"/>
      <c r="D491" s="32"/>
    </row>
    <row r="492" spans="3:4" ht="12.75">
      <c r="C492" s="32"/>
      <c r="D492" s="32"/>
    </row>
    <row r="493" spans="3:4" ht="12.75">
      <c r="C493" s="32"/>
      <c r="D493" s="32"/>
    </row>
    <row r="494" spans="3:4" ht="12.75">
      <c r="C494" s="32"/>
      <c r="D494" s="32"/>
    </row>
    <row r="495" spans="3:4" ht="12.75">
      <c r="C495" s="32"/>
      <c r="D495" s="32"/>
    </row>
    <row r="496" spans="3:4" ht="12.75">
      <c r="C496" s="32"/>
      <c r="D496" s="32"/>
    </row>
    <row r="497" spans="3:4" ht="12.75">
      <c r="C497" s="32"/>
      <c r="D497" s="32"/>
    </row>
    <row r="498" spans="3:4" ht="12.75">
      <c r="C498" s="32"/>
      <c r="D498" s="32"/>
    </row>
    <row r="499" spans="3:4" ht="12.75">
      <c r="C499" s="32"/>
      <c r="D499" s="32"/>
    </row>
    <row r="500" spans="3:4" ht="12.75">
      <c r="C500" s="32"/>
      <c r="D500" s="32"/>
    </row>
    <row r="501" spans="3:4" ht="12.75">
      <c r="C501" s="32"/>
      <c r="D501" s="32"/>
    </row>
    <row r="502" spans="3:4" ht="12.75">
      <c r="C502" s="32"/>
      <c r="D502" s="32"/>
    </row>
    <row r="503" spans="3:4" ht="12.75">
      <c r="C503" s="32"/>
      <c r="D503" s="32"/>
    </row>
    <row r="504" spans="3:4" ht="12.75">
      <c r="C504" s="32"/>
      <c r="D504" s="32"/>
    </row>
    <row r="505" spans="3:4" ht="12.75">
      <c r="C505" s="32"/>
      <c r="D505" s="32"/>
    </row>
    <row r="506" spans="3:4" ht="12.75">
      <c r="C506" s="32"/>
      <c r="D506" s="32"/>
    </row>
    <row r="507" spans="3:4" ht="12.75">
      <c r="C507" s="32"/>
      <c r="D507" s="32"/>
    </row>
    <row r="508" spans="3:4" ht="12.75">
      <c r="C508" s="32"/>
      <c r="D508" s="32"/>
    </row>
    <row r="509" spans="3:4" ht="12.75">
      <c r="C509" s="32"/>
      <c r="D509" s="32"/>
    </row>
    <row r="510" spans="3:4" ht="12.75">
      <c r="C510" s="32"/>
      <c r="D510" s="32"/>
    </row>
    <row r="511" spans="3:4" ht="12.75">
      <c r="C511" s="32"/>
      <c r="D511" s="32"/>
    </row>
    <row r="512" spans="3:4" ht="12.75">
      <c r="C512" s="32"/>
      <c r="D512" s="32"/>
    </row>
    <row r="513" spans="3:4" ht="12.75">
      <c r="C513" s="32"/>
      <c r="D513" s="32"/>
    </row>
    <row r="514" spans="3:4" ht="12.75">
      <c r="C514" s="32"/>
      <c r="D514" s="32"/>
    </row>
    <row r="515" spans="3:4" ht="12.75">
      <c r="C515" s="32"/>
      <c r="D515" s="32"/>
    </row>
    <row r="516" spans="3:4" ht="12.75">
      <c r="C516" s="32"/>
      <c r="D516" s="32"/>
    </row>
    <row r="517" spans="3:4" ht="12.75">
      <c r="C517" s="32"/>
      <c r="D517" s="32"/>
    </row>
    <row r="518" spans="3:4" ht="12.75">
      <c r="C518" s="32"/>
      <c r="D518" s="32"/>
    </row>
    <row r="519" spans="3:4" ht="12.75">
      <c r="C519" s="32"/>
      <c r="D519" s="32"/>
    </row>
    <row r="520" spans="3:4" ht="12.75">
      <c r="C520" s="32"/>
      <c r="D520" s="32"/>
    </row>
    <row r="521" spans="3:4" ht="12.75">
      <c r="C521" s="32"/>
      <c r="D521" s="32"/>
    </row>
    <row r="522" spans="3:4" ht="12.75">
      <c r="C522" s="32"/>
      <c r="D522" s="32"/>
    </row>
    <row r="523" spans="3:4" ht="12.75">
      <c r="C523" s="32"/>
      <c r="D523" s="32"/>
    </row>
    <row r="524" spans="3:4" ht="12.75">
      <c r="C524" s="32"/>
      <c r="D524" s="32"/>
    </row>
    <row r="525" spans="3:4" ht="12.75">
      <c r="C525" s="32"/>
      <c r="D525" s="32"/>
    </row>
    <row r="526" spans="3:4" ht="12.75">
      <c r="C526" s="32"/>
      <c r="D526" s="32"/>
    </row>
    <row r="527" spans="3:4" ht="12.75">
      <c r="C527" s="32"/>
      <c r="D527" s="32"/>
    </row>
    <row r="528" spans="3:4" ht="12.75">
      <c r="C528" s="32"/>
      <c r="D528" s="32"/>
    </row>
    <row r="529" spans="3:4" ht="12.75">
      <c r="C529" s="32"/>
      <c r="D529" s="32"/>
    </row>
    <row r="530" spans="3:4" ht="12.75">
      <c r="C530" s="32"/>
      <c r="D530" s="32"/>
    </row>
    <row r="531" spans="3:4" ht="12.75">
      <c r="C531" s="32"/>
      <c r="D531" s="32"/>
    </row>
    <row r="532" spans="3:4" ht="12.75">
      <c r="C532" s="32"/>
      <c r="D532" s="32"/>
    </row>
    <row r="533" spans="3:4" ht="12.75">
      <c r="C533" s="32"/>
      <c r="D533" s="32"/>
    </row>
    <row r="534" spans="3:4" ht="12.75">
      <c r="C534" s="32"/>
      <c r="D534" s="32"/>
    </row>
    <row r="535" spans="3:4" ht="12.75">
      <c r="C535" s="32"/>
      <c r="D535" s="32"/>
    </row>
    <row r="536" spans="3:4" ht="12.75">
      <c r="C536" s="32"/>
      <c r="D536" s="32"/>
    </row>
    <row r="537" spans="3:4" ht="12.75">
      <c r="C537" s="32"/>
      <c r="D537" s="32"/>
    </row>
    <row r="538" spans="3:4" ht="12.75">
      <c r="C538" s="32"/>
      <c r="D538" s="32"/>
    </row>
    <row r="539" spans="3:4" ht="12.75">
      <c r="C539" s="32"/>
      <c r="D539" s="32"/>
    </row>
    <row r="540" spans="3:4" ht="12.75">
      <c r="C540" s="32"/>
      <c r="D540" s="32"/>
    </row>
    <row r="541" spans="3:4" ht="12.75">
      <c r="C541" s="32"/>
      <c r="D541" s="32"/>
    </row>
    <row r="542" spans="3:4" ht="12.75">
      <c r="C542" s="32"/>
      <c r="D542" s="32"/>
    </row>
    <row r="543" spans="3:4" ht="12.75">
      <c r="C543" s="32"/>
      <c r="D543" s="32"/>
    </row>
    <row r="544" spans="3:4" ht="12.75">
      <c r="C544" s="32"/>
      <c r="D544" s="32"/>
    </row>
    <row r="545" spans="3:4" ht="12.75">
      <c r="C545" s="32"/>
      <c r="D545" s="32"/>
    </row>
    <row r="546" spans="3:4" ht="12.75">
      <c r="C546" s="32"/>
      <c r="D546" s="32"/>
    </row>
    <row r="547" spans="3:4" ht="12.75">
      <c r="C547" s="32"/>
      <c r="D547" s="32"/>
    </row>
    <row r="548" spans="3:4" ht="12.75">
      <c r="C548" s="32"/>
      <c r="D548" s="32"/>
    </row>
    <row r="549" spans="3:4" ht="12.75">
      <c r="C549" s="32"/>
      <c r="D549" s="32"/>
    </row>
    <row r="550" spans="3:4" ht="12.75">
      <c r="C550" s="32"/>
      <c r="D550" s="32"/>
    </row>
    <row r="551" spans="3:4" ht="12.75">
      <c r="C551" s="32"/>
      <c r="D551" s="32"/>
    </row>
    <row r="552" spans="3:4" ht="12.75">
      <c r="C552" s="32"/>
      <c r="D552" s="32"/>
    </row>
    <row r="553" spans="3:4" ht="12.75">
      <c r="C553" s="32"/>
      <c r="D553" s="32"/>
    </row>
    <row r="554" spans="3:4" ht="12.75">
      <c r="C554" s="32"/>
      <c r="D554" s="32"/>
    </row>
    <row r="555" spans="3:4" ht="12.75">
      <c r="C555" s="32"/>
      <c r="D555" s="32"/>
    </row>
    <row r="556" spans="3:4" ht="12.75">
      <c r="C556" s="32"/>
      <c r="D556" s="32"/>
    </row>
    <row r="557" spans="3:4" ht="12.75">
      <c r="C557" s="32"/>
      <c r="D557" s="32"/>
    </row>
    <row r="558" spans="3:4" ht="12.75">
      <c r="C558" s="32"/>
      <c r="D558" s="32"/>
    </row>
    <row r="559" spans="3:4" ht="12.75">
      <c r="C559" s="32"/>
      <c r="D559" s="32"/>
    </row>
    <row r="560" spans="3:4" ht="12.75">
      <c r="C560" s="32"/>
      <c r="D560" s="32"/>
    </row>
    <row r="561" spans="3:4" ht="12.75">
      <c r="C561" s="32"/>
      <c r="D561" s="32"/>
    </row>
    <row r="562" spans="3:4" ht="12.75">
      <c r="C562" s="32"/>
      <c r="D562" s="32"/>
    </row>
    <row r="563" spans="3:4" ht="12.75">
      <c r="C563" s="32"/>
      <c r="D563" s="32"/>
    </row>
    <row r="564" spans="3:4" ht="12.75">
      <c r="C564" s="32"/>
      <c r="D564" s="32"/>
    </row>
    <row r="565" spans="3:4" ht="12.75">
      <c r="C565" s="32"/>
      <c r="D565" s="32"/>
    </row>
    <row r="566" spans="3:4" ht="12.75">
      <c r="C566" s="32"/>
      <c r="D566" s="32"/>
    </row>
    <row r="567" spans="3:4" ht="12.75">
      <c r="C567" s="32"/>
      <c r="D567" s="32"/>
    </row>
    <row r="568" spans="3:4" ht="12.75">
      <c r="C568" s="32"/>
      <c r="D568" s="32"/>
    </row>
    <row r="569" spans="3:4" ht="12.75">
      <c r="C569" s="32"/>
      <c r="D569" s="32"/>
    </row>
    <row r="570" spans="3:4" ht="12.75">
      <c r="C570" s="32"/>
      <c r="D570" s="32"/>
    </row>
    <row r="571" spans="3:4" ht="12.75">
      <c r="C571" s="32"/>
      <c r="D571" s="32"/>
    </row>
    <row r="572" spans="3:4" ht="12.75">
      <c r="C572" s="32"/>
      <c r="D572" s="32"/>
    </row>
    <row r="573" spans="3:4" ht="12.75">
      <c r="C573" s="32"/>
      <c r="D573" s="32"/>
    </row>
    <row r="574" spans="3:4" ht="12.75">
      <c r="C574" s="32"/>
      <c r="D574" s="32"/>
    </row>
    <row r="575" spans="3:4" ht="12.75">
      <c r="C575" s="32"/>
      <c r="D575" s="32"/>
    </row>
    <row r="576" spans="3:4" ht="12.75">
      <c r="C576" s="32"/>
      <c r="D576" s="32"/>
    </row>
    <row r="577" spans="3:4" ht="12.75">
      <c r="C577" s="32"/>
      <c r="D577" s="32"/>
    </row>
    <row r="578" spans="3:4" ht="12.75">
      <c r="C578" s="32"/>
      <c r="D578" s="32"/>
    </row>
    <row r="579" spans="3:4" ht="12.75">
      <c r="C579" s="32"/>
      <c r="D579" s="32"/>
    </row>
    <row r="580" spans="3:4" ht="12.75">
      <c r="C580" s="32"/>
      <c r="D580" s="32"/>
    </row>
    <row r="581" spans="3:4" ht="12.75">
      <c r="C581" s="32"/>
      <c r="D581" s="32"/>
    </row>
    <row r="582" spans="3:4" ht="12.75">
      <c r="C582" s="32"/>
      <c r="D582" s="32"/>
    </row>
    <row r="583" spans="3:4" ht="12.75">
      <c r="C583" s="32"/>
      <c r="D583" s="32"/>
    </row>
    <row r="584" spans="3:4" ht="12.75">
      <c r="C584" s="32"/>
      <c r="D584" s="32"/>
    </row>
    <row r="585" spans="3:4" ht="12.75">
      <c r="C585" s="32"/>
      <c r="D585" s="32"/>
    </row>
    <row r="586" spans="3:4" ht="12.75">
      <c r="C586" s="32"/>
      <c r="D586" s="32"/>
    </row>
    <row r="587" spans="3:4" ht="12.75">
      <c r="C587" s="32"/>
      <c r="D587" s="32"/>
    </row>
    <row r="588" spans="3:4" ht="12.75">
      <c r="C588" s="32"/>
      <c r="D588" s="32"/>
    </row>
    <row r="589" spans="3:4" ht="12.75">
      <c r="C589" s="32"/>
      <c r="D589" s="32"/>
    </row>
    <row r="590" spans="3:4" ht="12.75">
      <c r="C590" s="32"/>
      <c r="D590" s="32"/>
    </row>
    <row r="591" spans="3:4" ht="12.75">
      <c r="C591" s="32"/>
      <c r="D591" s="32"/>
    </row>
    <row r="592" spans="3:4" ht="12.75">
      <c r="C592" s="32"/>
      <c r="D592" s="32"/>
    </row>
    <row r="593" spans="3:4" ht="12.75">
      <c r="C593" s="32"/>
      <c r="D593" s="32"/>
    </row>
    <row r="594" spans="3:4" ht="12.75">
      <c r="C594" s="32"/>
      <c r="D594" s="32"/>
    </row>
    <row r="595" spans="3:4" ht="12.75">
      <c r="C595" s="32"/>
      <c r="D595" s="32"/>
    </row>
    <row r="596" spans="3:4" ht="12.75">
      <c r="C596" s="32"/>
      <c r="D596" s="32"/>
    </row>
    <row r="597" spans="3:4" ht="12.75">
      <c r="C597" s="32"/>
      <c r="D597" s="32"/>
    </row>
    <row r="598" spans="3:4" ht="12.75">
      <c r="C598" s="32"/>
      <c r="D598" s="32"/>
    </row>
    <row r="599" spans="3:4" ht="12.75">
      <c r="C599" s="32"/>
      <c r="D599" s="32"/>
    </row>
    <row r="600" spans="3:4" ht="12.75">
      <c r="C600" s="32"/>
      <c r="D600" s="32"/>
    </row>
    <row r="601" spans="3:4" ht="12.75">
      <c r="C601" s="32"/>
      <c r="D601" s="32"/>
    </row>
    <row r="602" spans="3:4" ht="12.75">
      <c r="C602" s="32"/>
      <c r="D602" s="32"/>
    </row>
    <row r="603" spans="3:4" ht="12.75">
      <c r="C603" s="32"/>
      <c r="D603" s="32"/>
    </row>
    <row r="604" spans="3:4" ht="12.75">
      <c r="C604" s="32"/>
      <c r="D604" s="32"/>
    </row>
    <row r="605" spans="3:4" ht="12.75">
      <c r="C605" s="32"/>
      <c r="D605" s="32"/>
    </row>
    <row r="606" spans="3:4" ht="12.75">
      <c r="C606" s="32"/>
      <c r="D606" s="32"/>
    </row>
    <row r="607" spans="3:4" ht="12.75">
      <c r="C607" s="32"/>
      <c r="D607" s="32"/>
    </row>
    <row r="608" spans="3:4" ht="12.75">
      <c r="C608" s="32"/>
      <c r="D608" s="32"/>
    </row>
    <row r="609" spans="3:4" ht="12.75">
      <c r="C609" s="32"/>
      <c r="D609" s="32"/>
    </row>
    <row r="610" spans="3:4" ht="12.75">
      <c r="C610" s="32"/>
      <c r="D610" s="32"/>
    </row>
    <row r="611" spans="3:4" ht="12.75">
      <c r="C611" s="32"/>
      <c r="D611" s="32"/>
    </row>
    <row r="612" spans="3:4" ht="12.75">
      <c r="C612" s="32"/>
      <c r="D612" s="32"/>
    </row>
    <row r="613" spans="3:4" ht="12.75">
      <c r="C613" s="32"/>
      <c r="D613" s="32"/>
    </row>
    <row r="614" spans="3:4" ht="12.75">
      <c r="C614" s="32"/>
      <c r="D614" s="32"/>
    </row>
    <row r="615" spans="3:4" ht="12.75">
      <c r="C615" s="32"/>
      <c r="D615" s="32"/>
    </row>
    <row r="616" spans="3:4" ht="12.75">
      <c r="C616" s="32"/>
      <c r="D616" s="32"/>
    </row>
    <row r="617" spans="3:4" ht="12.75">
      <c r="C617" s="32"/>
      <c r="D617" s="32"/>
    </row>
    <row r="618" spans="3:4" ht="12.75">
      <c r="C618" s="32"/>
      <c r="D618" s="32"/>
    </row>
    <row r="619" spans="3:4" ht="12.75">
      <c r="C619" s="32"/>
      <c r="D619" s="32"/>
    </row>
    <row r="620" spans="3:4" ht="12.75">
      <c r="C620" s="32"/>
      <c r="D620" s="32"/>
    </row>
    <row r="621" spans="3:4" ht="12.75">
      <c r="C621" s="32"/>
      <c r="D621" s="32"/>
    </row>
    <row r="622" spans="3:4" ht="12.75">
      <c r="C622" s="32"/>
      <c r="D622" s="32"/>
    </row>
    <row r="623" spans="3:4" ht="12.75">
      <c r="C623" s="32"/>
      <c r="D623" s="32"/>
    </row>
    <row r="624" spans="3:4" ht="12.75">
      <c r="C624" s="32"/>
      <c r="D624" s="32"/>
    </row>
    <row r="625" spans="3:4" ht="12.75">
      <c r="C625" s="32"/>
      <c r="D625" s="32"/>
    </row>
    <row r="626" spans="3:4" ht="12.75">
      <c r="C626" s="32"/>
      <c r="D626" s="32"/>
    </row>
    <row r="627" spans="3:4" ht="12.75">
      <c r="C627" s="32"/>
      <c r="D627" s="32"/>
    </row>
    <row r="628" spans="3:4" ht="12.75">
      <c r="C628" s="32"/>
      <c r="D628" s="32"/>
    </row>
    <row r="629" spans="3:4" ht="12.75">
      <c r="C629" s="32"/>
      <c r="D629" s="32"/>
    </row>
    <row r="630" spans="3:4" ht="12.75">
      <c r="C630" s="32"/>
      <c r="D630" s="32"/>
    </row>
    <row r="631" spans="3:4" ht="12.75">
      <c r="C631" s="32"/>
      <c r="D631" s="32"/>
    </row>
    <row r="632" spans="3:4" ht="12.75">
      <c r="C632" s="32"/>
      <c r="D632" s="32"/>
    </row>
    <row r="633" spans="3:4" ht="12.75">
      <c r="C633" s="32"/>
      <c r="D633" s="32"/>
    </row>
    <row r="634" spans="3:4" ht="12.75">
      <c r="C634" s="32"/>
      <c r="D634" s="32"/>
    </row>
    <row r="635" spans="3:4" ht="12.75">
      <c r="C635" s="32"/>
      <c r="D635" s="32"/>
    </row>
    <row r="636" spans="3:4" ht="12.75">
      <c r="C636" s="32"/>
      <c r="D636" s="32"/>
    </row>
    <row r="637" spans="3:4" ht="12.75">
      <c r="C637" s="32"/>
      <c r="D637" s="32"/>
    </row>
    <row r="638" spans="3:4" ht="12.75">
      <c r="C638" s="32"/>
      <c r="D638" s="32"/>
    </row>
    <row r="639" spans="3:4" ht="12.75">
      <c r="C639" s="32"/>
      <c r="D639" s="32"/>
    </row>
    <row r="640" spans="3:4" ht="12.75">
      <c r="C640" s="32"/>
      <c r="D640" s="32"/>
    </row>
    <row r="641" spans="3:4" ht="12.75">
      <c r="C641" s="32"/>
      <c r="D641" s="32"/>
    </row>
    <row r="642" spans="3:4" ht="12.75">
      <c r="C642" s="32"/>
      <c r="D642" s="32"/>
    </row>
    <row r="643" spans="3:4" ht="12.75">
      <c r="C643" s="32"/>
      <c r="D643" s="32"/>
    </row>
    <row r="644" spans="3:4" ht="12.75">
      <c r="C644" s="32"/>
      <c r="D644" s="32"/>
    </row>
    <row r="645" spans="3:4" ht="12.75">
      <c r="C645" s="32"/>
      <c r="D645" s="32"/>
    </row>
    <row r="646" spans="3:4" ht="12.75">
      <c r="C646" s="32"/>
      <c r="D646" s="32"/>
    </row>
    <row r="647" spans="3:4" ht="12.75">
      <c r="C647" s="32"/>
      <c r="D647" s="32"/>
    </row>
    <row r="648" spans="3:4" ht="12.75">
      <c r="C648" s="32"/>
      <c r="D648" s="32"/>
    </row>
    <row r="649" spans="3:4" ht="12.75">
      <c r="C649" s="32"/>
      <c r="D649" s="32"/>
    </row>
    <row r="650" spans="3:4" ht="12.75">
      <c r="C650" s="32"/>
      <c r="D650" s="32"/>
    </row>
    <row r="651" spans="3:4" ht="12.75">
      <c r="C651" s="32"/>
      <c r="D651" s="32"/>
    </row>
    <row r="652" spans="3:4" ht="12.75">
      <c r="C652" s="32"/>
      <c r="D652" s="32"/>
    </row>
    <row r="653" spans="3:4" ht="12.75">
      <c r="C653" s="32"/>
      <c r="D653" s="32"/>
    </row>
    <row r="654" spans="3:4" ht="12.75">
      <c r="C654" s="32"/>
      <c r="D654" s="32"/>
    </row>
    <row r="655" spans="3:4" ht="12.75">
      <c r="C655" s="32"/>
      <c r="D655" s="32"/>
    </row>
    <row r="656" spans="3:4" ht="12.75">
      <c r="C656" s="32"/>
      <c r="D656" s="32"/>
    </row>
    <row r="657" spans="3:4" ht="12.75">
      <c r="C657" s="32"/>
      <c r="D657" s="32"/>
    </row>
    <row r="658" spans="3:4" ht="12.75">
      <c r="C658" s="32"/>
      <c r="D658" s="32"/>
    </row>
    <row r="659" spans="3:4" ht="12.75">
      <c r="C659" s="32"/>
      <c r="D659" s="32"/>
    </row>
    <row r="660" spans="3:4" ht="12.75">
      <c r="C660" s="32"/>
      <c r="D660" s="32"/>
    </row>
    <row r="661" spans="3:4" ht="12.75">
      <c r="C661" s="32"/>
      <c r="D661" s="32"/>
    </row>
    <row r="662" spans="3:4" ht="12.75">
      <c r="C662" s="32"/>
      <c r="D662" s="32"/>
    </row>
    <row r="663" spans="3:4" ht="12.75">
      <c r="C663" s="32"/>
      <c r="D663" s="32"/>
    </row>
    <row r="664" spans="3:4" ht="12.75">
      <c r="C664" s="32"/>
      <c r="D664" s="32"/>
    </row>
    <row r="665" spans="3:4" ht="12.75">
      <c r="C665" s="32"/>
      <c r="D665" s="32"/>
    </row>
    <row r="666" spans="3:4" ht="12.75">
      <c r="C666" s="32"/>
      <c r="D666" s="32"/>
    </row>
    <row r="667" spans="3:4" ht="12.75">
      <c r="C667" s="32"/>
      <c r="D667" s="32"/>
    </row>
    <row r="668" spans="3:4" ht="12.75">
      <c r="C668" s="32"/>
      <c r="D668" s="32"/>
    </row>
    <row r="669" spans="3:4" ht="12.75">
      <c r="C669" s="32"/>
      <c r="D669" s="32"/>
    </row>
    <row r="670" spans="3:4" ht="12.75">
      <c r="C670" s="32"/>
      <c r="D670" s="32"/>
    </row>
    <row r="671" spans="3:4" ht="12.75">
      <c r="C671" s="32"/>
      <c r="D671" s="32"/>
    </row>
    <row r="672" spans="3:4" ht="12.75">
      <c r="C672" s="32"/>
      <c r="D672" s="32"/>
    </row>
    <row r="673" spans="3:4" ht="12.75">
      <c r="C673" s="32"/>
      <c r="D673" s="32"/>
    </row>
    <row r="674" spans="3:4" ht="12.75">
      <c r="C674" s="32"/>
      <c r="D674" s="32"/>
    </row>
    <row r="675" spans="3:4" ht="12.75">
      <c r="C675" s="32"/>
      <c r="D675" s="32"/>
    </row>
    <row r="676" spans="3:4" ht="12.75">
      <c r="C676" s="32"/>
      <c r="D676" s="32"/>
    </row>
    <row r="677" spans="3:4" ht="12.75">
      <c r="C677" s="32"/>
      <c r="D677" s="32"/>
    </row>
    <row r="678" spans="3:4" ht="12.75">
      <c r="C678" s="32"/>
      <c r="D678" s="32"/>
    </row>
    <row r="679" spans="3:4" ht="12.75">
      <c r="C679" s="32"/>
      <c r="D679" s="32"/>
    </row>
    <row r="680" spans="3:4" ht="12.75">
      <c r="C680" s="32"/>
      <c r="D680" s="32"/>
    </row>
    <row r="681" spans="3:4" ht="12.75">
      <c r="C681" s="32"/>
      <c r="D681" s="32"/>
    </row>
    <row r="682" spans="3:4" ht="12.75">
      <c r="C682" s="32"/>
      <c r="D682" s="32"/>
    </row>
    <row r="683" spans="3:4" ht="12.75">
      <c r="C683" s="32"/>
      <c r="D683" s="32"/>
    </row>
    <row r="684" spans="3:4" ht="12.75">
      <c r="C684" s="32"/>
      <c r="D684" s="32"/>
    </row>
    <row r="685" spans="3:4" ht="12.75">
      <c r="C685" s="32"/>
      <c r="D685" s="32"/>
    </row>
    <row r="686" spans="3:4" ht="12.75">
      <c r="C686" s="32"/>
      <c r="D686" s="32"/>
    </row>
    <row r="687" spans="3:4" ht="12.75">
      <c r="C687" s="32"/>
      <c r="D687" s="32"/>
    </row>
    <row r="688" spans="3:4" ht="12.75">
      <c r="C688" s="32"/>
      <c r="D688" s="32"/>
    </row>
    <row r="689" spans="3:4" ht="12.75">
      <c r="C689" s="32"/>
      <c r="D689" s="32"/>
    </row>
    <row r="690" spans="3:4" ht="12.75">
      <c r="C690" s="32"/>
      <c r="D690" s="32"/>
    </row>
    <row r="691" spans="3:4" ht="12.75">
      <c r="C691" s="32"/>
      <c r="D691" s="32"/>
    </row>
    <row r="692" spans="3:4" ht="12.75">
      <c r="C692" s="32"/>
      <c r="D692" s="32"/>
    </row>
    <row r="693" spans="3:4" ht="12.75">
      <c r="C693" s="32"/>
      <c r="D693" s="32"/>
    </row>
    <row r="694" spans="3:4" ht="12.75">
      <c r="C694" s="32"/>
      <c r="D694" s="32"/>
    </row>
    <row r="695" spans="3:4" ht="12.75">
      <c r="C695" s="32"/>
      <c r="D695" s="32"/>
    </row>
    <row r="696" spans="3:4" ht="12.75">
      <c r="C696" s="32"/>
      <c r="D696" s="32"/>
    </row>
    <row r="697" spans="3:4" ht="12.75">
      <c r="C697" s="32"/>
      <c r="D697" s="32"/>
    </row>
    <row r="698" spans="3:4" ht="12.75">
      <c r="C698" s="32"/>
      <c r="D698" s="32"/>
    </row>
    <row r="699" spans="3:4" ht="12.75">
      <c r="C699" s="32"/>
      <c r="D699" s="32"/>
    </row>
    <row r="700" spans="3:4" ht="12.75">
      <c r="C700" s="32"/>
      <c r="D700" s="32"/>
    </row>
    <row r="701" spans="3:4" ht="12.75">
      <c r="C701" s="32"/>
      <c r="D701" s="32"/>
    </row>
    <row r="702" spans="3:4" ht="12.75">
      <c r="C702" s="32"/>
      <c r="D702" s="32"/>
    </row>
    <row r="703" spans="3:4" ht="12.75">
      <c r="C703" s="32"/>
      <c r="D703" s="32"/>
    </row>
    <row r="704" spans="3:4" ht="12.75">
      <c r="C704" s="32"/>
      <c r="D704" s="32"/>
    </row>
    <row r="705" spans="3:4" ht="12.75">
      <c r="C705" s="32"/>
      <c r="D705" s="32"/>
    </row>
    <row r="706" spans="3:4" ht="12.75">
      <c r="C706" s="32"/>
      <c r="D706" s="32"/>
    </row>
    <row r="707" spans="3:4" ht="12.75">
      <c r="C707" s="32"/>
      <c r="D707" s="32"/>
    </row>
    <row r="708" spans="3:4" ht="12.75">
      <c r="C708" s="32"/>
      <c r="D708" s="32"/>
    </row>
    <row r="709" spans="3:4" ht="12.75">
      <c r="C709" s="32"/>
      <c r="D709" s="32"/>
    </row>
    <row r="710" spans="3:4" ht="12.75">
      <c r="C710" s="32"/>
      <c r="D710" s="32"/>
    </row>
    <row r="711" spans="3:4" ht="12.75">
      <c r="C711" s="32"/>
      <c r="D711" s="32"/>
    </row>
    <row r="712" spans="3:4" ht="12.75">
      <c r="C712" s="32"/>
      <c r="D712" s="32"/>
    </row>
    <row r="713" spans="3:4" ht="12.75">
      <c r="C713" s="32"/>
      <c r="D713" s="32"/>
    </row>
    <row r="714" spans="3:4" ht="12.75">
      <c r="C714" s="32"/>
      <c r="D714" s="32"/>
    </row>
    <row r="715" spans="3:4" ht="12.75">
      <c r="C715" s="32"/>
      <c r="D715" s="32"/>
    </row>
    <row r="716" spans="3:4" ht="12.75">
      <c r="C716" s="32"/>
      <c r="D716" s="32"/>
    </row>
    <row r="717" spans="3:4" ht="12.75">
      <c r="C717" s="32"/>
      <c r="D717" s="32"/>
    </row>
    <row r="718" spans="3:4" ht="12.75">
      <c r="C718" s="32"/>
      <c r="D718" s="32"/>
    </row>
    <row r="719" spans="3:4" ht="12.75">
      <c r="C719" s="32"/>
      <c r="D719" s="32"/>
    </row>
    <row r="720" spans="3:4" ht="12.75">
      <c r="C720" s="32"/>
      <c r="D720" s="32"/>
    </row>
    <row r="721" spans="3:4" ht="12.75">
      <c r="C721" s="32"/>
      <c r="D721" s="32"/>
    </row>
    <row r="722" spans="3:4" ht="12.75">
      <c r="C722" s="32"/>
      <c r="D722" s="32"/>
    </row>
    <row r="723" spans="3:4" ht="12.75">
      <c r="C723" s="32"/>
      <c r="D723" s="32"/>
    </row>
    <row r="724" spans="3:4" ht="12.75">
      <c r="C724" s="32"/>
      <c r="D724" s="32"/>
    </row>
    <row r="725" spans="3:4" ht="12.75">
      <c r="C725" s="32"/>
      <c r="D725" s="32"/>
    </row>
    <row r="726" spans="3:4" ht="12.75">
      <c r="C726" s="32"/>
      <c r="D726" s="32"/>
    </row>
    <row r="727" spans="3:4" ht="12.75">
      <c r="C727" s="32"/>
      <c r="D727" s="32"/>
    </row>
    <row r="728" spans="3:4" ht="12.75">
      <c r="C728" s="32"/>
      <c r="D728" s="32"/>
    </row>
    <row r="729" spans="3:4" ht="12.75">
      <c r="C729" s="32"/>
      <c r="D729" s="32"/>
    </row>
    <row r="730" spans="3:4" ht="12.75">
      <c r="C730" s="32"/>
      <c r="D730" s="32"/>
    </row>
    <row r="731" spans="3:4" ht="12.75">
      <c r="C731" s="32"/>
      <c r="D731" s="32"/>
    </row>
    <row r="732" spans="3:4" ht="12.75">
      <c r="C732" s="32"/>
      <c r="D732" s="32"/>
    </row>
    <row r="733" spans="3:4" ht="12.75">
      <c r="C733" s="32"/>
      <c r="D733" s="32"/>
    </row>
    <row r="734" spans="3:4" ht="12.75">
      <c r="C734" s="32"/>
      <c r="D734" s="32"/>
    </row>
    <row r="735" spans="3:4" ht="12.75">
      <c r="C735" s="32"/>
      <c r="D735" s="32"/>
    </row>
    <row r="736" spans="3:4" ht="12.75">
      <c r="C736" s="32"/>
      <c r="D736" s="32"/>
    </row>
    <row r="737" spans="3:4" ht="12.75">
      <c r="C737" s="32"/>
      <c r="D737" s="32"/>
    </row>
    <row r="738" spans="3:4" ht="12.75">
      <c r="C738" s="32"/>
      <c r="D738" s="32"/>
    </row>
    <row r="739" spans="3:4" ht="12.75">
      <c r="C739" s="32"/>
      <c r="D739" s="32"/>
    </row>
    <row r="740" spans="3:4" ht="12.75">
      <c r="C740" s="32"/>
      <c r="D740" s="32"/>
    </row>
    <row r="741" spans="3:4" ht="12.75">
      <c r="C741" s="32"/>
      <c r="D741" s="32"/>
    </row>
    <row r="742" spans="3:4" ht="12.75">
      <c r="C742" s="32"/>
      <c r="D742" s="32"/>
    </row>
    <row r="743" spans="3:4" ht="12.75">
      <c r="C743" s="32"/>
      <c r="D743" s="32"/>
    </row>
    <row r="744" spans="3:4" ht="12.75">
      <c r="C744" s="32"/>
      <c r="D744" s="32"/>
    </row>
    <row r="745" spans="3:4" ht="12.75">
      <c r="C745" s="32"/>
      <c r="D745" s="32"/>
    </row>
    <row r="746" spans="3:4" ht="12.75">
      <c r="C746" s="32"/>
      <c r="D746" s="32"/>
    </row>
    <row r="747" spans="3:4" ht="12.75">
      <c r="C747" s="32"/>
      <c r="D747" s="32"/>
    </row>
    <row r="748" spans="3:4" ht="12.75">
      <c r="C748" s="32"/>
      <c r="D748" s="32"/>
    </row>
    <row r="749" spans="3:4" ht="12.75">
      <c r="C749" s="32"/>
      <c r="D749" s="32"/>
    </row>
    <row r="750" spans="3:4" ht="12.75">
      <c r="C750" s="32"/>
      <c r="D750" s="32"/>
    </row>
    <row r="751" spans="3:4" ht="12.75">
      <c r="C751" s="32"/>
      <c r="D751" s="32"/>
    </row>
    <row r="752" spans="3:4" ht="12.75">
      <c r="C752" s="32"/>
      <c r="D752" s="32"/>
    </row>
    <row r="753" spans="3:4" ht="12.75">
      <c r="C753" s="32"/>
      <c r="D753" s="32"/>
    </row>
    <row r="754" spans="3:4" ht="12.75">
      <c r="C754" s="32"/>
      <c r="D754" s="32"/>
    </row>
    <row r="755" spans="3:4" ht="12.75">
      <c r="C755" s="32"/>
      <c r="D755" s="32"/>
    </row>
    <row r="756" spans="3:4" ht="12.75">
      <c r="C756" s="32"/>
      <c r="D756" s="32"/>
    </row>
    <row r="757" spans="3:4" ht="12.75">
      <c r="C757" s="32"/>
      <c r="D757" s="32"/>
    </row>
    <row r="758" spans="3:4" ht="12.75">
      <c r="C758" s="32"/>
      <c r="D758" s="32"/>
    </row>
    <row r="759" spans="3:4" ht="12.75">
      <c r="C759" s="32"/>
      <c r="D759" s="32"/>
    </row>
    <row r="760" spans="3:4" ht="12.75">
      <c r="C760" s="32"/>
      <c r="D760" s="32"/>
    </row>
    <row r="761" spans="3:4" ht="12.75">
      <c r="C761" s="32"/>
      <c r="D761" s="32"/>
    </row>
    <row r="762" spans="3:4" ht="12.75">
      <c r="C762" s="32"/>
      <c r="D762" s="32"/>
    </row>
    <row r="763" spans="3:4" ht="12.75">
      <c r="C763" s="32"/>
      <c r="D763" s="32"/>
    </row>
    <row r="764" spans="3:4" ht="12.75">
      <c r="C764" s="32"/>
      <c r="D764" s="32"/>
    </row>
    <row r="765" spans="3:4" ht="12.75">
      <c r="C765" s="32"/>
      <c r="D765" s="32"/>
    </row>
    <row r="766" spans="3:4" ht="12.75">
      <c r="C766" s="32"/>
      <c r="D766" s="32"/>
    </row>
    <row r="767" spans="3:4" ht="12.75">
      <c r="C767" s="32"/>
      <c r="D767" s="32"/>
    </row>
    <row r="768" spans="3:4" ht="12.75">
      <c r="C768" s="32"/>
      <c r="D768" s="32"/>
    </row>
    <row r="769" spans="3:4" ht="12.75">
      <c r="C769" s="32"/>
      <c r="D769" s="32"/>
    </row>
    <row r="770" spans="3:4" ht="12.75">
      <c r="C770" s="32"/>
      <c r="D770" s="32"/>
    </row>
    <row r="771" spans="3:4" ht="12.75">
      <c r="C771" s="32"/>
      <c r="D771" s="32"/>
    </row>
    <row r="772" spans="3:4" ht="12.75">
      <c r="C772" s="32"/>
      <c r="D772" s="32"/>
    </row>
    <row r="773" spans="3:4" ht="12.75">
      <c r="C773" s="32"/>
      <c r="D773" s="32"/>
    </row>
    <row r="774" spans="3:4" ht="12.75">
      <c r="C774" s="32"/>
      <c r="D774" s="32"/>
    </row>
    <row r="775" spans="3:4" ht="12.75">
      <c r="C775" s="32"/>
      <c r="D775" s="32"/>
    </row>
    <row r="776" spans="3:4" ht="12.75">
      <c r="C776" s="32"/>
      <c r="D776" s="32"/>
    </row>
    <row r="777" spans="3:4" ht="12.75">
      <c r="C777" s="32"/>
      <c r="D777" s="32"/>
    </row>
    <row r="778" spans="3:4" ht="12.75">
      <c r="C778" s="32"/>
      <c r="D778" s="32"/>
    </row>
    <row r="779" spans="3:4" ht="12.75">
      <c r="C779" s="32"/>
      <c r="D779" s="32"/>
    </row>
    <row r="780" spans="3:4" ht="12.75">
      <c r="C780" s="32"/>
      <c r="D780" s="32"/>
    </row>
    <row r="781" spans="3:4" ht="12.75">
      <c r="C781" s="32"/>
      <c r="D781" s="32"/>
    </row>
    <row r="782" spans="3:4" ht="12.75">
      <c r="C782" s="32"/>
      <c r="D782" s="32"/>
    </row>
    <row r="783" spans="3:4" ht="12.75">
      <c r="C783" s="32"/>
      <c r="D783" s="32"/>
    </row>
    <row r="784" spans="3:4" ht="12.75">
      <c r="C784" s="32"/>
      <c r="D784" s="32"/>
    </row>
    <row r="785" spans="3:4" ht="12.75">
      <c r="C785" s="32"/>
      <c r="D785" s="32"/>
    </row>
    <row r="786" spans="3:4" ht="12.75">
      <c r="C786" s="32"/>
      <c r="D786" s="32"/>
    </row>
    <row r="787" spans="3:4" ht="12.75">
      <c r="C787" s="32"/>
      <c r="D787" s="32"/>
    </row>
    <row r="788" spans="3:4" ht="12.75">
      <c r="C788" s="32"/>
      <c r="D788" s="32"/>
    </row>
    <row r="789" spans="3:4" ht="12.75">
      <c r="C789" s="32"/>
      <c r="D789" s="32"/>
    </row>
    <row r="790" spans="3:4" ht="12.75">
      <c r="C790" s="32"/>
      <c r="D790" s="32"/>
    </row>
    <row r="791" spans="3:4" ht="12.75">
      <c r="C791" s="32"/>
      <c r="D791" s="32"/>
    </row>
    <row r="792" spans="3:4" ht="12.75">
      <c r="C792" s="32"/>
      <c r="D792" s="32"/>
    </row>
    <row r="793" spans="3:4" ht="12.75">
      <c r="C793" s="32"/>
      <c r="D793" s="32"/>
    </row>
    <row r="794" spans="3:4" ht="12.75">
      <c r="C794" s="32"/>
      <c r="D794" s="32"/>
    </row>
    <row r="795" spans="3:4" ht="12.75">
      <c r="C795" s="32"/>
      <c r="D795" s="32"/>
    </row>
    <row r="796" spans="3:4" ht="12.75">
      <c r="C796" s="32"/>
      <c r="D796" s="32"/>
    </row>
    <row r="797" spans="3:4" ht="12.75">
      <c r="C797" s="32"/>
      <c r="D797" s="32"/>
    </row>
    <row r="798" spans="3:4" ht="12.75">
      <c r="C798" s="32"/>
      <c r="D798" s="32"/>
    </row>
    <row r="799" spans="3:4" ht="12.75">
      <c r="C799" s="32"/>
      <c r="D799" s="32"/>
    </row>
    <row r="800" spans="3:4" ht="12.75">
      <c r="C800" s="32"/>
      <c r="D800" s="32"/>
    </row>
    <row r="801" spans="3:4" ht="12.75">
      <c r="C801" s="32"/>
      <c r="D801" s="32"/>
    </row>
    <row r="802" spans="3:4" ht="12.75">
      <c r="C802" s="32"/>
      <c r="D802" s="32"/>
    </row>
    <row r="803" spans="3:4" ht="12.75">
      <c r="C803" s="32"/>
      <c r="D803" s="32"/>
    </row>
    <row r="804" spans="3:4" ht="12.75">
      <c r="C804" s="32"/>
      <c r="D804" s="32"/>
    </row>
    <row r="805" spans="3:4" ht="12.75">
      <c r="C805" s="32"/>
      <c r="D805" s="32"/>
    </row>
    <row r="806" spans="3:4" ht="12.75">
      <c r="C806" s="32"/>
      <c r="D806" s="32"/>
    </row>
    <row r="807" spans="3:4" ht="12.75">
      <c r="C807" s="32"/>
      <c r="D807" s="32"/>
    </row>
    <row r="808" spans="3:4" ht="12.75">
      <c r="C808" s="32"/>
      <c r="D808" s="32"/>
    </row>
    <row r="809" spans="3:4" ht="12.75">
      <c r="C809" s="32"/>
      <c r="D809" s="32"/>
    </row>
    <row r="810" spans="3:4" ht="12.75">
      <c r="C810" s="32"/>
      <c r="D810" s="32"/>
    </row>
    <row r="811" spans="3:4" ht="12.75">
      <c r="C811" s="32"/>
      <c r="D811" s="32"/>
    </row>
    <row r="812" spans="3:4" ht="12.75">
      <c r="C812" s="32"/>
      <c r="D812" s="32"/>
    </row>
    <row r="813" spans="3:4" ht="12.75">
      <c r="C813" s="32"/>
      <c r="D813" s="32"/>
    </row>
    <row r="814" spans="3:4" ht="12.75">
      <c r="C814" s="32"/>
      <c r="D814" s="32"/>
    </row>
    <row r="815" spans="3:4" ht="12.75">
      <c r="C815" s="32"/>
      <c r="D815" s="32"/>
    </row>
    <row r="816" spans="3:4" ht="12.75">
      <c r="C816" s="32"/>
      <c r="D816" s="32"/>
    </row>
    <row r="817" spans="3:4" ht="12.75">
      <c r="C817" s="32"/>
      <c r="D817" s="32"/>
    </row>
    <row r="818" spans="3:4" ht="12.75">
      <c r="C818" s="32"/>
      <c r="D818" s="32"/>
    </row>
    <row r="819" spans="3:4" ht="12.75">
      <c r="C819" s="32"/>
      <c r="D819" s="32"/>
    </row>
    <row r="820" spans="3:4" ht="12.75">
      <c r="C820" s="32"/>
      <c r="D820" s="32"/>
    </row>
    <row r="821" spans="3:4" ht="12.75">
      <c r="C821" s="32"/>
      <c r="D821" s="32"/>
    </row>
    <row r="822" spans="3:4" ht="12.75">
      <c r="C822" s="32"/>
      <c r="D822" s="32"/>
    </row>
    <row r="823" spans="3:4" ht="12.75">
      <c r="C823" s="32"/>
      <c r="D823" s="32"/>
    </row>
    <row r="824" spans="3:4" ht="12.75">
      <c r="C824" s="32"/>
      <c r="D824" s="32"/>
    </row>
    <row r="825" spans="3:4" ht="12.75">
      <c r="C825" s="32"/>
      <c r="D825" s="32"/>
    </row>
    <row r="826" spans="3:4" ht="12.75">
      <c r="C826" s="32"/>
      <c r="D826" s="32"/>
    </row>
    <row r="827" spans="3:4" ht="12.75">
      <c r="C827" s="32"/>
      <c r="D827" s="32"/>
    </row>
    <row r="828" spans="3:4" ht="12.75">
      <c r="C828" s="32"/>
      <c r="D828" s="32"/>
    </row>
    <row r="829" spans="3:4" ht="12.75">
      <c r="C829" s="32"/>
      <c r="D829" s="32"/>
    </row>
    <row r="830" spans="3:4" ht="12.75">
      <c r="C830" s="32"/>
      <c r="D830" s="32"/>
    </row>
    <row r="831" spans="3:4" ht="12.75">
      <c r="C831" s="32"/>
      <c r="D831" s="32"/>
    </row>
    <row r="832" spans="3:4" ht="12.75">
      <c r="C832" s="32"/>
      <c r="D832" s="32"/>
    </row>
    <row r="833" spans="3:4" ht="12.75">
      <c r="C833" s="32"/>
      <c r="D833" s="32"/>
    </row>
    <row r="834" spans="3:4" ht="12.75">
      <c r="C834" s="32"/>
      <c r="D834" s="32"/>
    </row>
    <row r="835" spans="3:4" ht="12.75">
      <c r="C835" s="32"/>
      <c r="D835" s="32"/>
    </row>
    <row r="836" spans="3:4" ht="12.75">
      <c r="C836" s="32"/>
      <c r="D836" s="32"/>
    </row>
    <row r="837" spans="3:4" ht="12.75">
      <c r="C837" s="32"/>
      <c r="D837" s="32"/>
    </row>
    <row r="838" spans="3:4" ht="12.75">
      <c r="C838" s="32"/>
      <c r="D838" s="32"/>
    </row>
    <row r="839" spans="3:4" ht="12.75">
      <c r="C839" s="32"/>
      <c r="D839" s="32"/>
    </row>
    <row r="840" spans="3:4" ht="12.75">
      <c r="C840" s="32"/>
      <c r="D840" s="32"/>
    </row>
    <row r="841" spans="3:4" ht="12.75">
      <c r="C841" s="32"/>
      <c r="D841" s="32"/>
    </row>
    <row r="842" spans="3:4" ht="12.75">
      <c r="C842" s="32"/>
      <c r="D842" s="32"/>
    </row>
    <row r="843" spans="3:4" ht="12.75">
      <c r="C843" s="32"/>
      <c r="D843" s="32"/>
    </row>
    <row r="844" spans="3:4" ht="12.75">
      <c r="C844" s="32"/>
      <c r="D844" s="32"/>
    </row>
    <row r="845" spans="3:4" ht="12.75">
      <c r="C845" s="32"/>
      <c r="D845" s="32"/>
    </row>
    <row r="846" spans="3:4" ht="12.75">
      <c r="C846" s="32"/>
      <c r="D846" s="32"/>
    </row>
    <row r="847" spans="3:4" ht="12.75">
      <c r="C847" s="32"/>
      <c r="D847" s="32"/>
    </row>
    <row r="848" spans="3:4" ht="12.75">
      <c r="C848" s="32"/>
      <c r="D848" s="32"/>
    </row>
    <row r="849" spans="3:4" ht="12.75">
      <c r="C849" s="32"/>
      <c r="D849" s="32"/>
    </row>
    <row r="850" spans="3:4" ht="12.75">
      <c r="C850" s="32"/>
      <c r="D850" s="32"/>
    </row>
    <row r="851" spans="3:4" ht="12.75">
      <c r="C851" s="32"/>
      <c r="D851" s="32"/>
    </row>
    <row r="852" spans="3:4" ht="12.75">
      <c r="C852" s="32"/>
      <c r="D852" s="32"/>
    </row>
    <row r="853" spans="3:4" ht="12.75">
      <c r="C853" s="32"/>
      <c r="D853" s="32"/>
    </row>
    <row r="854" spans="3:4" ht="12.75">
      <c r="C854" s="32"/>
      <c r="D854" s="32"/>
    </row>
    <row r="855" spans="3:4" ht="12.75">
      <c r="C855" s="32"/>
      <c r="D855" s="32"/>
    </row>
    <row r="856" spans="3:4" ht="12.75">
      <c r="C856" s="32"/>
      <c r="D856" s="32"/>
    </row>
    <row r="857" spans="3:4" ht="12.75">
      <c r="C857" s="32"/>
      <c r="D857" s="32"/>
    </row>
    <row r="858" spans="3:4" ht="12.75">
      <c r="C858" s="32"/>
      <c r="D858" s="32"/>
    </row>
    <row r="859" spans="3:4" ht="12.75">
      <c r="C859" s="32"/>
      <c r="D859" s="32"/>
    </row>
    <row r="860" spans="3:4" ht="12.75">
      <c r="C860" s="32"/>
      <c r="D860" s="32"/>
    </row>
    <row r="861" spans="3:4" ht="12.75">
      <c r="C861" s="32"/>
      <c r="D861" s="32"/>
    </row>
    <row r="862" spans="3:4" ht="12.75">
      <c r="C862" s="32"/>
      <c r="D862" s="32"/>
    </row>
    <row r="863" spans="3:4" ht="12.75">
      <c r="C863" s="32"/>
      <c r="D863" s="32"/>
    </row>
    <row r="864" spans="3:4" ht="12.75">
      <c r="C864" s="32"/>
      <c r="D864" s="32"/>
    </row>
    <row r="865" spans="3:4" ht="12.75">
      <c r="C865" s="32"/>
      <c r="D865" s="32"/>
    </row>
    <row r="866" spans="3:4" ht="12.75">
      <c r="C866" s="32"/>
      <c r="D866" s="32"/>
    </row>
    <row r="867" spans="3:4" ht="12.75">
      <c r="C867" s="32"/>
      <c r="D867" s="32"/>
    </row>
    <row r="868" spans="3:4" ht="12.75">
      <c r="C868" s="32"/>
      <c r="D868" s="32"/>
    </row>
    <row r="869" spans="3:4" ht="12.75">
      <c r="C869" s="32"/>
      <c r="D869" s="32"/>
    </row>
    <row r="870" spans="3:4" ht="12.75">
      <c r="C870" s="32"/>
      <c r="D870" s="32"/>
    </row>
    <row r="871" spans="3:4" ht="12.75">
      <c r="C871" s="32"/>
      <c r="D871" s="32"/>
    </row>
    <row r="872" spans="3:4" ht="12.75">
      <c r="C872" s="32"/>
      <c r="D872" s="32"/>
    </row>
    <row r="873" spans="3:4" ht="12.75">
      <c r="C873" s="32"/>
      <c r="D873" s="32"/>
    </row>
    <row r="874" spans="3:4" ht="12.75">
      <c r="C874" s="32"/>
      <c r="D874" s="32"/>
    </row>
    <row r="875" spans="3:4" ht="12.75">
      <c r="C875" s="32"/>
      <c r="D875" s="32"/>
    </row>
    <row r="876" spans="3:4" ht="12.75">
      <c r="C876" s="32"/>
      <c r="D876" s="32"/>
    </row>
    <row r="877" spans="3:4" ht="12.75">
      <c r="C877" s="32"/>
      <c r="D877" s="32"/>
    </row>
    <row r="878" spans="3:4" ht="12.75">
      <c r="C878" s="32"/>
      <c r="D878" s="32"/>
    </row>
    <row r="879" spans="3:4" ht="12.75">
      <c r="C879" s="32"/>
      <c r="D879" s="32"/>
    </row>
    <row r="880" spans="3:4" ht="12.75">
      <c r="C880" s="32"/>
      <c r="D880" s="32"/>
    </row>
    <row r="881" spans="3:4" ht="12.75">
      <c r="C881" s="32"/>
      <c r="D881" s="32"/>
    </row>
    <row r="882" spans="3:4" ht="12.75">
      <c r="C882" s="32"/>
      <c r="D882" s="32"/>
    </row>
    <row r="883" spans="3:4" ht="12.75">
      <c r="C883" s="32"/>
      <c r="D883" s="32"/>
    </row>
    <row r="884" spans="3:4" ht="12.75">
      <c r="C884" s="32"/>
      <c r="D884" s="32"/>
    </row>
    <row r="885" spans="3:4" ht="12.75">
      <c r="C885" s="32"/>
      <c r="D885" s="32"/>
    </row>
    <row r="886" spans="3:4" ht="12.75">
      <c r="C886" s="32"/>
      <c r="D886" s="32"/>
    </row>
    <row r="887" spans="3:4" ht="12.75">
      <c r="C887" s="32"/>
      <c r="D887" s="32"/>
    </row>
    <row r="888" spans="3:4" ht="12.75">
      <c r="C888" s="32"/>
      <c r="D888" s="32"/>
    </row>
    <row r="889" spans="3:4" ht="12.75">
      <c r="C889" s="32"/>
      <c r="D889" s="32"/>
    </row>
    <row r="890" spans="3:4" ht="12.75">
      <c r="C890" s="32"/>
      <c r="D890" s="32"/>
    </row>
    <row r="891" spans="3:4" ht="12.75">
      <c r="C891" s="32"/>
      <c r="D891" s="32"/>
    </row>
    <row r="892" spans="3:4" ht="12.75">
      <c r="C892" s="32"/>
      <c r="D892" s="32"/>
    </row>
    <row r="893" spans="3:4" ht="12.75">
      <c r="C893" s="32"/>
      <c r="D893" s="32"/>
    </row>
    <row r="894" spans="3:4" ht="12.75">
      <c r="C894" s="32"/>
      <c r="D894" s="32"/>
    </row>
    <row r="895" spans="3:4" ht="12.75">
      <c r="C895" s="32"/>
      <c r="D895" s="32"/>
    </row>
    <row r="896" spans="3:4" ht="12.75">
      <c r="C896" s="32"/>
      <c r="D896" s="32"/>
    </row>
    <row r="897" spans="3:4" ht="12.75">
      <c r="C897" s="32"/>
      <c r="D897" s="32"/>
    </row>
    <row r="898" spans="3:4" ht="12.75">
      <c r="C898" s="32"/>
      <c r="D898" s="32"/>
    </row>
    <row r="899" spans="3:4" ht="12.75">
      <c r="C899" s="32"/>
      <c r="D899" s="32"/>
    </row>
    <row r="900" spans="3:4" ht="12.75">
      <c r="C900" s="32"/>
      <c r="D900" s="32"/>
    </row>
    <row r="901" spans="3:4" ht="12.75">
      <c r="C901" s="32"/>
      <c r="D901" s="32"/>
    </row>
    <row r="902" spans="3:4" ht="12.75">
      <c r="C902" s="32"/>
      <c r="D902" s="32"/>
    </row>
    <row r="903" spans="3:4" ht="12.75">
      <c r="C903" s="32"/>
      <c r="D903" s="32"/>
    </row>
    <row r="904" spans="3:4" ht="12.75">
      <c r="C904" s="32"/>
      <c r="D904" s="32"/>
    </row>
    <row r="905" spans="3:4" ht="12.75">
      <c r="C905" s="32"/>
      <c r="D905" s="32"/>
    </row>
    <row r="906" spans="3:4" ht="12.75">
      <c r="C906" s="32"/>
      <c r="D906" s="32"/>
    </row>
    <row r="907" spans="3:4" ht="12.75">
      <c r="C907" s="32"/>
      <c r="D907" s="32"/>
    </row>
    <row r="908" spans="3:4" ht="12.75">
      <c r="C908" s="32"/>
      <c r="D908" s="32"/>
    </row>
    <row r="909" spans="3:4" ht="12.75">
      <c r="C909" s="32"/>
      <c r="D909" s="32"/>
    </row>
    <row r="910" spans="3:4" ht="12.75">
      <c r="C910" s="32"/>
      <c r="D910" s="32"/>
    </row>
    <row r="911" spans="3:4" ht="12.75">
      <c r="C911" s="32"/>
      <c r="D911" s="32"/>
    </row>
    <row r="912" spans="3:4" ht="12.75">
      <c r="C912" s="32"/>
      <c r="D912" s="32"/>
    </row>
    <row r="913" spans="3:4" ht="12.75">
      <c r="C913" s="32"/>
      <c r="D913" s="32"/>
    </row>
    <row r="914" spans="3:4" ht="12.75">
      <c r="C914" s="32"/>
      <c r="D914" s="32"/>
    </row>
    <row r="915" spans="3:4" ht="12.75">
      <c r="C915" s="32"/>
      <c r="D915" s="32"/>
    </row>
    <row r="916" spans="3:4" ht="12.75">
      <c r="C916" s="32"/>
      <c r="D916" s="32"/>
    </row>
    <row r="917" spans="3:4" ht="12.75">
      <c r="C917" s="32"/>
      <c r="D917" s="32"/>
    </row>
    <row r="918" spans="3:4" ht="12.75">
      <c r="C918" s="32"/>
      <c r="D918" s="32"/>
    </row>
    <row r="919" spans="3:4" ht="12.75">
      <c r="C919" s="32"/>
      <c r="D919" s="32"/>
    </row>
    <row r="920" spans="3:4" ht="12.75">
      <c r="C920" s="32"/>
      <c r="D920" s="32"/>
    </row>
    <row r="921" spans="3:4" ht="12.75">
      <c r="C921" s="32"/>
      <c r="D921" s="32"/>
    </row>
    <row r="922" spans="3:4" ht="12.75">
      <c r="C922" s="32"/>
      <c r="D922" s="32"/>
    </row>
    <row r="923" spans="3:4" ht="12.75">
      <c r="C923" s="32"/>
      <c r="D923" s="32"/>
    </row>
    <row r="924" spans="3:4" ht="12.75">
      <c r="C924" s="32"/>
      <c r="D924" s="32"/>
    </row>
    <row r="925" spans="3:4" ht="12.75">
      <c r="C925" s="32"/>
      <c r="D925" s="32"/>
    </row>
    <row r="926" spans="3:4" ht="12.75">
      <c r="C926" s="32"/>
      <c r="D926" s="32"/>
    </row>
    <row r="927" spans="3:4" ht="12.75">
      <c r="C927" s="32"/>
      <c r="D927" s="32"/>
    </row>
    <row r="928" spans="3:4" ht="12.75">
      <c r="C928" s="32"/>
      <c r="D928" s="32"/>
    </row>
    <row r="929" spans="3:4" ht="12.75">
      <c r="C929" s="32"/>
      <c r="D929" s="32"/>
    </row>
    <row r="930" spans="3:4" ht="12.75">
      <c r="C930" s="32"/>
      <c r="D930" s="32"/>
    </row>
    <row r="931" spans="3:4" ht="12.75">
      <c r="C931" s="32"/>
      <c r="D931" s="32"/>
    </row>
    <row r="932" spans="3:4" ht="12.75">
      <c r="C932" s="32"/>
      <c r="D932" s="32"/>
    </row>
    <row r="933" spans="3:4" ht="12.75">
      <c r="C933" s="32"/>
      <c r="D933" s="32"/>
    </row>
    <row r="934" spans="3:4" ht="12.75">
      <c r="C934" s="32"/>
      <c r="D934" s="32"/>
    </row>
    <row r="935" spans="3:4" ht="12.75">
      <c r="C935" s="32"/>
      <c r="D935" s="32"/>
    </row>
    <row r="936" spans="3:4" ht="12.75">
      <c r="C936" s="32"/>
      <c r="D936" s="32"/>
    </row>
    <row r="937" spans="3:4" ht="12.75">
      <c r="C937" s="32"/>
      <c r="D937" s="32"/>
    </row>
    <row r="938" spans="3:4" ht="12.75">
      <c r="C938" s="32"/>
      <c r="D938" s="32"/>
    </row>
    <row r="939" spans="3:4" ht="12.75">
      <c r="C939" s="32"/>
      <c r="D939" s="32"/>
    </row>
    <row r="940" spans="3:4" ht="12.75">
      <c r="C940" s="32"/>
      <c r="D940" s="32"/>
    </row>
    <row r="941" spans="3:4" ht="12.75">
      <c r="C941" s="32"/>
      <c r="D941" s="32"/>
    </row>
    <row r="942" spans="3:4" ht="12.75">
      <c r="C942" s="32"/>
      <c r="D942" s="32"/>
    </row>
    <row r="943" spans="3:4" ht="12.75">
      <c r="C943" s="32"/>
      <c r="D943" s="32"/>
    </row>
    <row r="944" spans="3:4" ht="12.75">
      <c r="C944" s="32"/>
      <c r="D944" s="32"/>
    </row>
    <row r="945" spans="3:4" ht="12.75">
      <c r="C945" s="32"/>
      <c r="D945" s="32"/>
    </row>
    <row r="946" spans="3:4" ht="12.75">
      <c r="C946" s="32"/>
      <c r="D946" s="32"/>
    </row>
    <row r="947" spans="3:4" ht="12.75">
      <c r="C947" s="32"/>
      <c r="D947" s="32"/>
    </row>
    <row r="948" spans="3:4" ht="12.75">
      <c r="C948" s="32"/>
      <c r="D948" s="32"/>
    </row>
    <row r="949" spans="3:4" ht="12.75">
      <c r="C949" s="32"/>
      <c r="D949" s="32"/>
    </row>
    <row r="950" spans="3:4" ht="12.75">
      <c r="C950" s="32"/>
      <c r="D950" s="32"/>
    </row>
    <row r="951" spans="3:4" ht="12.75">
      <c r="C951" s="32"/>
      <c r="D951" s="32"/>
    </row>
    <row r="952" spans="3:4" ht="12.75">
      <c r="C952" s="32"/>
      <c r="D952" s="32"/>
    </row>
    <row r="953" spans="3:4" ht="12.75">
      <c r="C953" s="32"/>
      <c r="D953" s="32"/>
    </row>
    <row r="954" spans="3:4" ht="12.75">
      <c r="C954" s="32"/>
      <c r="D954" s="32"/>
    </row>
    <row r="955" spans="3:4" ht="12.75">
      <c r="C955" s="32"/>
      <c r="D955" s="32"/>
    </row>
    <row r="956" spans="3:4" ht="12.75">
      <c r="C956" s="32"/>
      <c r="D956" s="32"/>
    </row>
    <row r="957" spans="3:4" ht="12.75">
      <c r="C957" s="32"/>
      <c r="D957" s="32"/>
    </row>
    <row r="958" spans="3:4" ht="12.75">
      <c r="C958" s="32"/>
      <c r="D958" s="32"/>
    </row>
    <row r="959" spans="3:4" ht="12.75">
      <c r="C959" s="32"/>
      <c r="D959" s="32"/>
    </row>
    <row r="960" spans="3:4" ht="12.75">
      <c r="C960" s="32"/>
      <c r="D960" s="32"/>
    </row>
    <row r="961" spans="3:4" ht="12.75">
      <c r="C961" s="32"/>
      <c r="D961" s="32"/>
    </row>
    <row r="962" spans="3:4" ht="12.75">
      <c r="C962" s="32"/>
      <c r="D962" s="32"/>
    </row>
    <row r="963" spans="3:4" ht="12.75">
      <c r="C963" s="32"/>
      <c r="D963" s="32"/>
    </row>
    <row r="964" spans="3:4" ht="12.75">
      <c r="C964" s="32"/>
      <c r="D964" s="32"/>
    </row>
    <row r="965" spans="3:4" ht="12.75">
      <c r="C965" s="32"/>
      <c r="D965" s="32"/>
    </row>
    <row r="966" spans="3:4" ht="12.75">
      <c r="C966" s="32"/>
      <c r="D966" s="32"/>
    </row>
    <row r="967" spans="3:4" ht="12.75">
      <c r="C967" s="32"/>
      <c r="D967" s="32"/>
    </row>
    <row r="968" spans="3:4" ht="12.75">
      <c r="C968" s="32"/>
      <c r="D968" s="32"/>
    </row>
    <row r="969" spans="3:4" ht="12.75">
      <c r="C969" s="32"/>
      <c r="D969" s="32"/>
    </row>
    <row r="970" spans="3:4" ht="12.75">
      <c r="C970" s="32"/>
      <c r="D970" s="32"/>
    </row>
    <row r="971" spans="3:4" ht="12.75">
      <c r="C971" s="32"/>
      <c r="D971" s="32"/>
    </row>
    <row r="972" spans="3:4" ht="12.75">
      <c r="C972" s="32"/>
      <c r="D972" s="32"/>
    </row>
    <row r="973" spans="3:4" ht="12.75">
      <c r="C973" s="32"/>
      <c r="D973" s="32"/>
    </row>
    <row r="974" spans="3:4" ht="12.75">
      <c r="C974" s="32"/>
      <c r="D974" s="32"/>
    </row>
    <row r="975" spans="3:4" ht="12.75">
      <c r="C975" s="32"/>
      <c r="D975" s="32"/>
    </row>
    <row r="976" spans="3:4" ht="12.75">
      <c r="C976" s="32"/>
      <c r="D976" s="32"/>
    </row>
    <row r="977" spans="3:4" ht="12.75">
      <c r="C977" s="32"/>
      <c r="D977" s="32"/>
    </row>
    <row r="978" spans="3:4" ht="12.75">
      <c r="C978" s="32"/>
      <c r="D978" s="32"/>
    </row>
    <row r="979" spans="3:4" ht="12.75">
      <c r="C979" s="32"/>
      <c r="D979" s="32"/>
    </row>
    <row r="980" spans="3:4" ht="12.75">
      <c r="C980" s="32"/>
      <c r="D980" s="32"/>
    </row>
    <row r="981" spans="3:4" ht="12.75">
      <c r="C981" s="32"/>
      <c r="D981" s="32"/>
    </row>
    <row r="982" spans="3:4" ht="12.75">
      <c r="C982" s="32"/>
      <c r="D982" s="32"/>
    </row>
    <row r="983" spans="3:4" ht="12.75">
      <c r="C983" s="32"/>
      <c r="D983" s="32"/>
    </row>
    <row r="984" spans="3:4" ht="12.75">
      <c r="C984" s="32"/>
      <c r="D984" s="32"/>
    </row>
    <row r="985" spans="3:4" ht="12.75">
      <c r="C985" s="32"/>
      <c r="D985" s="32"/>
    </row>
    <row r="986" spans="3:4" ht="12.75">
      <c r="C986" s="32"/>
      <c r="D986" s="32"/>
    </row>
    <row r="987" spans="3:4" ht="12.75">
      <c r="C987" s="32"/>
      <c r="D987" s="32"/>
    </row>
    <row r="988" spans="3:4" ht="12.75">
      <c r="C988" s="32"/>
      <c r="D988" s="32"/>
    </row>
    <row r="989" spans="3:4" ht="12.75">
      <c r="C989" s="32"/>
      <c r="D989" s="32"/>
    </row>
    <row r="990" spans="3:4" ht="12.75">
      <c r="C990" s="32"/>
      <c r="D990" s="32"/>
    </row>
    <row r="991" spans="3:4" ht="12.75">
      <c r="C991" s="32"/>
      <c r="D991" s="32"/>
    </row>
    <row r="992" spans="3:4" ht="12.75">
      <c r="C992" s="32"/>
      <c r="D992" s="32"/>
    </row>
    <row r="993" spans="3:4" ht="12.75">
      <c r="C993" s="32"/>
      <c r="D993" s="32"/>
    </row>
    <row r="994" spans="3:4" ht="12.75">
      <c r="C994" s="32"/>
      <c r="D994" s="32"/>
    </row>
    <row r="995" spans="3:4" ht="12.75">
      <c r="C995" s="32"/>
      <c r="D995" s="32"/>
    </row>
    <row r="996" spans="3:4" ht="12.75">
      <c r="C996" s="32"/>
      <c r="D996" s="32"/>
    </row>
    <row r="997" spans="3:4" ht="12.75">
      <c r="C997" s="32"/>
      <c r="D997" s="32"/>
    </row>
    <row r="998" spans="3:4" ht="12.75">
      <c r="C998" s="32"/>
      <c r="D998" s="32"/>
    </row>
    <row r="999" spans="3:4" ht="12.75">
      <c r="C999" s="32"/>
      <c r="D999" s="32"/>
    </row>
    <row r="1000" spans="3:4" ht="12.75">
      <c r="C1000" s="32"/>
      <c r="D1000" s="32"/>
    </row>
    <row r="1001" spans="3:4" ht="12.75">
      <c r="C1001" s="32"/>
      <c r="D1001" s="32"/>
    </row>
    <row r="1002" spans="3:4" ht="12.75">
      <c r="C1002" s="32"/>
      <c r="D1002" s="32"/>
    </row>
    <row r="1003" spans="3:4" ht="12.75">
      <c r="C1003" s="32"/>
      <c r="D1003" s="32"/>
    </row>
    <row r="1004" spans="3:4" ht="12.75">
      <c r="C1004" s="32"/>
      <c r="D1004" s="32"/>
    </row>
    <row r="1005" spans="3:4" ht="12.75">
      <c r="C1005" s="32"/>
      <c r="D1005" s="32"/>
    </row>
    <row r="1006" spans="3:4" ht="12.75">
      <c r="C1006" s="32"/>
      <c r="D1006" s="32"/>
    </row>
    <row r="1007" spans="3:4" ht="12.75">
      <c r="C1007" s="32"/>
      <c r="D1007" s="32"/>
    </row>
    <row r="1008" spans="3:4" ht="12.75">
      <c r="C1008" s="32"/>
      <c r="D1008" s="32"/>
    </row>
    <row r="1009" spans="3:4" ht="12.75">
      <c r="C1009" s="32"/>
      <c r="D1009" s="32"/>
    </row>
    <row r="1010" spans="3:4" ht="12.75">
      <c r="C1010" s="32"/>
      <c r="D1010" s="32"/>
    </row>
    <row r="1011" spans="3:4" ht="12.75">
      <c r="C1011" s="32"/>
      <c r="D1011" s="32"/>
    </row>
    <row r="1012" spans="3:4" ht="12.75">
      <c r="C1012" s="32"/>
      <c r="D1012" s="32"/>
    </row>
    <row r="1013" spans="3:4" ht="12.75">
      <c r="C1013" s="32"/>
      <c r="D1013" s="32"/>
    </row>
    <row r="1014" spans="3:4" ht="12.75">
      <c r="C1014" s="32"/>
      <c r="D1014" s="32"/>
    </row>
    <row r="1015" spans="3:4" ht="12.75">
      <c r="C1015" s="32"/>
      <c r="D1015" s="32"/>
    </row>
    <row r="1016" spans="3:4" ht="12.75">
      <c r="C1016" s="32"/>
      <c r="D1016" s="32"/>
    </row>
    <row r="1017" spans="3:4" ht="12.75">
      <c r="C1017" s="32"/>
      <c r="D1017" s="32"/>
    </row>
    <row r="1018" spans="3:4" ht="12.75">
      <c r="C1018" s="32"/>
      <c r="D1018" s="32"/>
    </row>
    <row r="1019" spans="3:4" ht="12.75">
      <c r="C1019" s="32"/>
      <c r="D1019" s="32"/>
    </row>
    <row r="1020" spans="3:4" ht="12.75">
      <c r="C1020" s="32"/>
      <c r="D1020" s="32"/>
    </row>
    <row r="1021" spans="3:4" ht="12.75">
      <c r="C1021" s="32"/>
      <c r="D1021" s="32"/>
    </row>
    <row r="1022" spans="3:4" ht="12.75">
      <c r="C1022" s="32"/>
      <c r="D1022" s="32"/>
    </row>
    <row r="1023" spans="3:4" ht="12.75">
      <c r="C1023" s="32"/>
      <c r="D1023" s="32"/>
    </row>
    <row r="1024" spans="3:4" ht="12.75">
      <c r="C1024" s="32"/>
      <c r="D1024" s="32"/>
    </row>
    <row r="1025" spans="3:4" ht="12.75">
      <c r="C1025" s="32"/>
      <c r="D1025" s="32"/>
    </row>
    <row r="1026" spans="3:4" ht="12.75">
      <c r="C1026" s="32"/>
      <c r="D1026" s="32"/>
    </row>
    <row r="1027" spans="3:4" ht="12.75">
      <c r="C1027" s="32"/>
      <c r="D1027" s="32"/>
    </row>
    <row r="1028" spans="3:4" ht="12.75">
      <c r="C1028" s="32"/>
      <c r="D1028" s="32"/>
    </row>
    <row r="1029" spans="3:4" ht="12.75">
      <c r="C1029" s="32"/>
      <c r="D1029" s="32"/>
    </row>
    <row r="1030" spans="3:4" ht="12.75">
      <c r="C1030" s="32"/>
      <c r="D1030" s="32"/>
    </row>
    <row r="1031" spans="3:4" ht="12.75">
      <c r="C1031" s="32"/>
      <c r="D1031" s="32"/>
    </row>
    <row r="1032" spans="3:4" ht="12.75">
      <c r="C1032" s="32"/>
      <c r="D1032" s="32"/>
    </row>
    <row r="1033" spans="3:4" ht="12.75">
      <c r="C1033" s="32"/>
      <c r="D1033" s="32"/>
    </row>
    <row r="1034" spans="3:4" ht="12.75">
      <c r="C1034" s="32"/>
      <c r="D1034" s="32"/>
    </row>
    <row r="1035" spans="3:4" ht="12.75">
      <c r="C1035" s="32"/>
      <c r="D1035" s="32"/>
    </row>
    <row r="1036" spans="3:4" ht="12.75">
      <c r="C1036" s="32"/>
      <c r="D1036" s="32"/>
    </row>
    <row r="1037" spans="3:4" ht="12.75">
      <c r="C1037" s="32"/>
      <c r="D1037" s="32"/>
    </row>
    <row r="1038" spans="3:4" ht="12.75">
      <c r="C1038" s="32"/>
      <c r="D1038" s="32"/>
    </row>
    <row r="1039" spans="3:4" ht="12.75">
      <c r="C1039" s="32"/>
      <c r="D1039" s="32"/>
    </row>
    <row r="1040" spans="3:4" ht="12.75">
      <c r="C1040" s="32"/>
      <c r="D1040" s="32"/>
    </row>
    <row r="1041" spans="3:4" ht="12.75">
      <c r="C1041" s="32"/>
      <c r="D1041" s="32"/>
    </row>
    <row r="1042" spans="3:4" ht="12.75">
      <c r="C1042" s="32"/>
      <c r="D1042" s="32"/>
    </row>
    <row r="1043" spans="3:4" ht="12.75">
      <c r="C1043" s="32"/>
      <c r="D1043" s="32"/>
    </row>
    <row r="1044" spans="3:4" ht="12.75">
      <c r="C1044" s="32"/>
      <c r="D1044" s="32"/>
    </row>
    <row r="1045" spans="3:4" ht="12.75">
      <c r="C1045" s="32"/>
      <c r="D1045" s="32"/>
    </row>
    <row r="1046" spans="3:4" ht="12.75">
      <c r="C1046" s="32"/>
      <c r="D1046" s="32"/>
    </row>
    <row r="1047" spans="3:4" ht="12.75">
      <c r="C1047" s="32"/>
      <c r="D1047" s="32"/>
    </row>
    <row r="1048" spans="3:4" ht="12.75">
      <c r="C1048" s="32"/>
      <c r="D1048" s="32"/>
    </row>
    <row r="1049" spans="3:4" ht="12.75">
      <c r="C1049" s="32"/>
      <c r="D1049" s="32"/>
    </row>
    <row r="1050" spans="3:4" ht="12.75">
      <c r="C1050" s="32"/>
      <c r="D1050" s="32"/>
    </row>
    <row r="1051" spans="3:4" ht="12.75">
      <c r="C1051" s="32"/>
      <c r="D1051" s="32"/>
    </row>
    <row r="1052" spans="3:4" ht="12.75">
      <c r="C1052" s="32"/>
      <c r="D1052" s="32"/>
    </row>
    <row r="1053" spans="3:4" ht="12.75">
      <c r="C1053" s="32"/>
      <c r="D1053" s="32"/>
    </row>
    <row r="1054" spans="3:4" ht="12.75">
      <c r="C1054" s="32"/>
      <c r="D1054" s="32"/>
    </row>
    <row r="1055" spans="3:4" ht="12.75">
      <c r="C1055" s="32"/>
      <c r="D1055" s="32"/>
    </row>
    <row r="1056" spans="3:4" ht="12.75">
      <c r="C1056" s="32"/>
      <c r="D1056" s="32"/>
    </row>
    <row r="1057" spans="3:4" ht="12.75">
      <c r="C1057" s="32"/>
      <c r="D1057" s="32"/>
    </row>
    <row r="1058" spans="3:4" ht="12.75">
      <c r="C1058" s="32"/>
      <c r="D1058" s="32"/>
    </row>
    <row r="1059" spans="3:4" ht="12.75">
      <c r="C1059" s="32"/>
      <c r="D1059" s="32"/>
    </row>
    <row r="1060" spans="3:4" ht="12.75">
      <c r="C1060" s="32"/>
      <c r="D1060" s="32"/>
    </row>
    <row r="1061" spans="3:4" ht="12.75">
      <c r="C1061" s="32"/>
      <c r="D1061" s="32"/>
    </row>
    <row r="1062" spans="3:4" ht="12.75">
      <c r="C1062" s="32"/>
      <c r="D1062" s="32"/>
    </row>
    <row r="1063" spans="3:4" ht="12.75">
      <c r="C1063" s="32"/>
      <c r="D1063" s="32"/>
    </row>
    <row r="1064" spans="3:4" ht="12.75">
      <c r="C1064" s="32"/>
      <c r="D1064" s="32"/>
    </row>
    <row r="1065" spans="3:4" ht="12.75">
      <c r="C1065" s="32"/>
      <c r="D1065" s="32"/>
    </row>
    <row r="1066" spans="3:4" ht="12.75">
      <c r="C1066" s="32"/>
      <c r="D1066" s="32"/>
    </row>
    <row r="1067" spans="3:4" ht="12.75">
      <c r="C1067" s="32"/>
      <c r="D1067" s="32"/>
    </row>
    <row r="1068" spans="3:4" ht="12.75">
      <c r="C1068" s="32"/>
      <c r="D1068" s="32"/>
    </row>
    <row r="1069" spans="3:4" ht="12.75">
      <c r="C1069" s="32"/>
      <c r="D1069" s="32"/>
    </row>
    <row r="1070" spans="3:4" ht="12.75">
      <c r="C1070" s="32"/>
      <c r="D1070" s="32"/>
    </row>
    <row r="1071" spans="3:4" ht="12.75">
      <c r="C1071" s="32"/>
      <c r="D1071" s="32"/>
    </row>
    <row r="1072" spans="3:4" ht="12.75">
      <c r="C1072" s="32"/>
      <c r="D1072" s="32"/>
    </row>
    <row r="1073" spans="3:4" ht="12.75">
      <c r="C1073" s="32"/>
      <c r="D1073" s="32"/>
    </row>
    <row r="1074" spans="3:4" ht="12.75">
      <c r="C1074" s="32"/>
      <c r="D1074" s="32"/>
    </row>
    <row r="1075" spans="3:4" ht="12.75">
      <c r="C1075" s="32"/>
      <c r="D1075" s="32"/>
    </row>
    <row r="1076" spans="3:4" ht="12.75">
      <c r="C1076" s="32"/>
      <c r="D1076" s="32"/>
    </row>
    <row r="1077" spans="3:4" ht="12.75">
      <c r="C1077" s="32"/>
      <c r="D1077" s="32"/>
    </row>
    <row r="1078" spans="3:4" ht="12.75">
      <c r="C1078" s="32"/>
      <c r="D1078" s="32"/>
    </row>
    <row r="1079" spans="3:4" ht="12.75">
      <c r="C1079" s="32"/>
      <c r="D1079" s="32"/>
    </row>
    <row r="1080" spans="3:4" ht="12.75">
      <c r="C1080" s="32"/>
      <c r="D1080" s="32"/>
    </row>
    <row r="1081" spans="3:4" ht="12.75">
      <c r="C1081" s="32"/>
      <c r="D1081" s="32"/>
    </row>
    <row r="1082" spans="3:4" ht="12.75">
      <c r="C1082" s="32"/>
      <c r="D1082" s="32"/>
    </row>
    <row r="1083" spans="3:4" ht="12.75">
      <c r="C1083" s="32"/>
      <c r="D1083" s="32"/>
    </row>
    <row r="1084" spans="3:4" ht="12.75">
      <c r="C1084" s="32"/>
      <c r="D1084" s="32"/>
    </row>
    <row r="1085" spans="3:4" ht="12.75">
      <c r="C1085" s="32"/>
      <c r="D1085" s="32"/>
    </row>
    <row r="1086" spans="3:4" ht="12.75">
      <c r="C1086" s="32"/>
      <c r="D1086" s="32"/>
    </row>
    <row r="1087" spans="3:4" ht="12.75">
      <c r="C1087" s="32"/>
      <c r="D1087" s="32"/>
    </row>
    <row r="1088" spans="3:4" ht="12.75">
      <c r="C1088" s="32"/>
      <c r="D1088" s="32"/>
    </row>
    <row r="1089" spans="3:4" ht="12.75">
      <c r="C1089" s="32"/>
      <c r="D1089" s="32"/>
    </row>
    <row r="1090" spans="3:4" ht="12.75">
      <c r="C1090" s="32"/>
      <c r="D1090" s="32"/>
    </row>
    <row r="1091" spans="3:4" ht="12.75">
      <c r="C1091" s="32"/>
      <c r="D1091" s="32"/>
    </row>
    <row r="1092" spans="3:4" ht="12.75">
      <c r="C1092" s="32"/>
      <c r="D1092" s="32"/>
    </row>
    <row r="1093" spans="3:4" ht="12.75">
      <c r="C1093" s="32"/>
      <c r="D1093" s="32"/>
    </row>
    <row r="1094" spans="3:4" ht="12.75">
      <c r="C1094" s="32"/>
      <c r="D1094" s="32"/>
    </row>
    <row r="1095" spans="3:4" ht="12.75">
      <c r="C1095" s="32"/>
      <c r="D1095" s="32"/>
    </row>
    <row r="1096" spans="3:4" ht="12.75">
      <c r="C1096" s="32"/>
      <c r="D1096" s="32"/>
    </row>
    <row r="1097" spans="3:4" ht="12.75">
      <c r="C1097" s="32"/>
      <c r="D1097" s="32"/>
    </row>
    <row r="1098" spans="3:4" ht="12.75">
      <c r="C1098" s="32"/>
      <c r="D1098" s="32"/>
    </row>
    <row r="1099" spans="3:4" ht="12.75">
      <c r="C1099" s="32"/>
      <c r="D1099" s="32"/>
    </row>
    <row r="1100" spans="3:4" ht="12.75">
      <c r="C1100" s="32"/>
      <c r="D1100" s="32"/>
    </row>
    <row r="1101" spans="3:4" ht="12.75">
      <c r="C1101" s="32"/>
      <c r="D1101" s="32"/>
    </row>
    <row r="1102" spans="3:4" ht="12.75">
      <c r="C1102" s="32"/>
      <c r="D1102" s="32"/>
    </row>
    <row r="1103" spans="3:4" ht="12.75">
      <c r="C1103" s="32"/>
      <c r="D1103" s="32"/>
    </row>
    <row r="1104" spans="3:4" ht="12.75">
      <c r="C1104" s="32"/>
      <c r="D1104" s="32"/>
    </row>
    <row r="1105" spans="3:4" ht="12.75">
      <c r="C1105" s="32"/>
      <c r="D1105" s="32"/>
    </row>
    <row r="1106" spans="3:4" ht="12.75">
      <c r="C1106" s="32"/>
      <c r="D1106" s="32"/>
    </row>
    <row r="1107" spans="3:4" ht="12.75">
      <c r="C1107" s="32"/>
      <c r="D1107" s="32"/>
    </row>
    <row r="1108" spans="3:4" ht="12.75">
      <c r="C1108" s="32"/>
      <c r="D1108" s="32"/>
    </row>
    <row r="1109" spans="3:4" ht="12.75">
      <c r="C1109" s="32"/>
      <c r="D1109" s="32"/>
    </row>
    <row r="1110" spans="3:4" ht="12.75">
      <c r="C1110" s="32"/>
      <c r="D1110" s="32"/>
    </row>
    <row r="1111" spans="3:4" ht="12.75">
      <c r="C1111" s="32"/>
      <c r="D1111" s="32"/>
    </row>
    <row r="1112" spans="3:4" ht="12.75">
      <c r="C1112" s="32"/>
      <c r="D1112" s="32"/>
    </row>
    <row r="1113" spans="3:4" ht="12.75">
      <c r="C1113" s="32"/>
      <c r="D1113" s="32"/>
    </row>
    <row r="1114" spans="3:4" ht="12.75">
      <c r="C1114" s="32"/>
      <c r="D1114" s="32"/>
    </row>
    <row r="1115" spans="3:4" ht="12.75">
      <c r="C1115" s="32"/>
      <c r="D1115" s="32"/>
    </row>
    <row r="1116" spans="3:4" ht="12.75">
      <c r="C1116" s="32"/>
      <c r="D1116" s="32"/>
    </row>
    <row r="1117" spans="3:4" ht="12.75">
      <c r="C1117" s="32"/>
      <c r="D1117" s="32"/>
    </row>
    <row r="1118" spans="3:4" ht="12.75">
      <c r="C1118" s="32"/>
      <c r="D1118" s="32"/>
    </row>
    <row r="1119" spans="3:4" ht="12.75">
      <c r="C1119" s="32"/>
      <c r="D1119" s="32"/>
    </row>
    <row r="1120" spans="3:4" ht="12.75">
      <c r="C1120" s="32"/>
      <c r="D1120" s="32"/>
    </row>
    <row r="1121" spans="3:4" ht="12.75">
      <c r="C1121" s="32"/>
      <c r="D1121" s="32"/>
    </row>
    <row r="1122" spans="3:4" ht="12.75">
      <c r="C1122" s="32"/>
      <c r="D1122" s="32"/>
    </row>
    <row r="1123" spans="3:4" ht="12.75">
      <c r="C1123" s="32"/>
      <c r="D1123" s="32"/>
    </row>
    <row r="1124" spans="3:4" ht="12.75">
      <c r="C1124" s="32"/>
      <c r="D1124" s="32"/>
    </row>
    <row r="1125" spans="3:4" ht="12.75">
      <c r="C1125" s="32"/>
      <c r="D1125" s="32"/>
    </row>
    <row r="1126" spans="3:4" ht="12.75">
      <c r="C1126" s="32"/>
      <c r="D1126" s="32"/>
    </row>
    <row r="1127" spans="3:4" ht="12.75">
      <c r="C1127" s="32"/>
      <c r="D1127" s="32"/>
    </row>
    <row r="1128" spans="3:4" ht="12.75">
      <c r="C1128" s="32"/>
      <c r="D1128" s="32"/>
    </row>
    <row r="1129" spans="3:4" ht="12.75">
      <c r="C1129" s="32"/>
      <c r="D1129" s="32"/>
    </row>
    <row r="1130" spans="3:4" ht="12.75">
      <c r="C1130" s="32"/>
      <c r="D1130" s="32"/>
    </row>
    <row r="1131" spans="3:4" ht="12.75">
      <c r="C1131" s="32"/>
      <c r="D1131" s="32"/>
    </row>
    <row r="1132" spans="3:4" ht="12.75">
      <c r="C1132" s="32"/>
      <c r="D1132" s="32"/>
    </row>
    <row r="1133" spans="3:4" ht="12.75">
      <c r="C1133" s="32"/>
      <c r="D1133" s="32"/>
    </row>
    <row r="1134" spans="3:4" ht="12.75">
      <c r="C1134" s="32"/>
      <c r="D1134" s="32"/>
    </row>
    <row r="1135" spans="3:4" ht="12.75">
      <c r="C1135" s="32"/>
      <c r="D1135" s="32"/>
    </row>
    <row r="1136" spans="3:4" ht="12.75">
      <c r="C1136" s="32"/>
      <c r="D1136" s="32"/>
    </row>
    <row r="1137" spans="3:4" ht="12.75">
      <c r="C1137" s="32"/>
      <c r="D1137" s="32"/>
    </row>
    <row r="1138" spans="3:4" ht="12.75">
      <c r="C1138" s="32"/>
      <c r="D1138" s="32"/>
    </row>
    <row r="1139" spans="3:4" ht="12.75">
      <c r="C1139" s="32"/>
      <c r="D1139" s="32"/>
    </row>
    <row r="1140" spans="3:4" ht="12.75">
      <c r="C1140" s="32"/>
      <c r="D1140" s="32"/>
    </row>
    <row r="1141" spans="3:4" ht="12.75">
      <c r="C1141" s="32"/>
      <c r="D1141" s="32"/>
    </row>
    <row r="1142" spans="3:4" ht="12.75">
      <c r="C1142" s="32"/>
      <c r="D1142" s="32"/>
    </row>
    <row r="1143" spans="3:4" ht="12.75">
      <c r="C1143" s="32"/>
      <c r="D1143" s="32"/>
    </row>
    <row r="1144" spans="3:4" ht="12.75">
      <c r="C1144" s="32"/>
      <c r="D1144" s="32"/>
    </row>
    <row r="1145" spans="3:4" ht="12.75">
      <c r="C1145" s="32"/>
      <c r="D1145" s="32"/>
    </row>
    <row r="1146" spans="3:4" ht="12.75">
      <c r="C1146" s="32"/>
      <c r="D1146" s="32"/>
    </row>
    <row r="1147" spans="3:4" ht="12.75">
      <c r="C1147" s="32"/>
      <c r="D1147" s="32"/>
    </row>
    <row r="1148" spans="3:4" ht="12.75">
      <c r="C1148" s="32"/>
      <c r="D1148" s="32"/>
    </row>
    <row r="1149" spans="3:4" ht="12.75">
      <c r="C1149" s="32"/>
      <c r="D1149" s="32"/>
    </row>
    <row r="1150" spans="3:4" ht="12.75">
      <c r="C1150" s="32"/>
      <c r="D1150" s="32"/>
    </row>
    <row r="1151" spans="3:4" ht="12.75">
      <c r="C1151" s="32"/>
      <c r="D1151" s="32"/>
    </row>
    <row r="1152" spans="3:4" ht="12.75">
      <c r="C1152" s="32"/>
      <c r="D1152" s="32"/>
    </row>
    <row r="1153" spans="3:4" ht="12.75">
      <c r="C1153" s="32"/>
      <c r="D1153" s="32"/>
    </row>
    <row r="1154" spans="3:4" ht="12.75">
      <c r="C1154" s="32"/>
      <c r="D1154" s="32"/>
    </row>
    <row r="1155" spans="3:4" ht="12.75">
      <c r="C1155" s="32"/>
      <c r="D1155" s="32"/>
    </row>
    <row r="1156" spans="3:4" ht="12.75">
      <c r="C1156" s="32"/>
      <c r="D1156" s="32"/>
    </row>
    <row r="1157" spans="3:4" ht="12.75">
      <c r="C1157" s="32"/>
      <c r="D1157" s="32"/>
    </row>
    <row r="1158" spans="3:4" ht="12.75">
      <c r="C1158" s="32"/>
      <c r="D1158" s="32"/>
    </row>
    <row r="1159" spans="3:4" ht="12.75">
      <c r="C1159" s="32"/>
      <c r="D1159" s="32"/>
    </row>
    <row r="1160" spans="3:4" ht="12.75">
      <c r="C1160" s="32"/>
      <c r="D1160" s="32"/>
    </row>
    <row r="1161" spans="3:4" ht="12.75">
      <c r="C1161" s="32"/>
      <c r="D1161" s="32"/>
    </row>
    <row r="1162" spans="3:4" ht="12.75">
      <c r="C1162" s="32"/>
      <c r="D1162" s="32"/>
    </row>
    <row r="1163" spans="3:4" ht="12.75">
      <c r="C1163" s="32"/>
      <c r="D1163" s="32"/>
    </row>
    <row r="1164" spans="3:4" ht="12.75">
      <c r="C1164" s="32"/>
      <c r="D1164" s="32"/>
    </row>
    <row r="1165" spans="3:4" ht="12.75">
      <c r="C1165" s="32"/>
      <c r="D1165" s="32"/>
    </row>
    <row r="1166" spans="3:4" ht="12.75">
      <c r="C1166" s="32"/>
      <c r="D1166" s="32"/>
    </row>
    <row r="1167" spans="3:4" ht="12.75">
      <c r="C1167" s="32"/>
      <c r="D1167" s="32"/>
    </row>
    <row r="1168" spans="3:4" ht="12.75">
      <c r="C1168" s="32"/>
      <c r="D1168" s="32"/>
    </row>
    <row r="1169" spans="3:4" ht="12.75">
      <c r="C1169" s="32"/>
      <c r="D1169" s="32"/>
    </row>
    <row r="1170" spans="3:4" ht="12.75">
      <c r="C1170" s="32"/>
      <c r="D1170" s="32"/>
    </row>
    <row r="1171" spans="3:4" ht="12.75">
      <c r="C1171" s="32"/>
      <c r="D1171" s="32"/>
    </row>
    <row r="1172" spans="3:4" ht="12.75">
      <c r="C1172" s="32"/>
      <c r="D1172" s="32"/>
    </row>
    <row r="1173" spans="3:4" ht="12.75">
      <c r="C1173" s="32"/>
      <c r="D1173" s="32"/>
    </row>
    <row r="1174" spans="3:4" ht="12.75">
      <c r="C1174" s="32"/>
      <c r="D1174" s="32"/>
    </row>
    <row r="1175" spans="3:4" ht="12.75">
      <c r="C1175" s="32"/>
      <c r="D1175" s="32"/>
    </row>
    <row r="1176" spans="3:4" ht="12.75">
      <c r="C1176" s="32"/>
      <c r="D1176" s="32"/>
    </row>
    <row r="1177" spans="3:4" ht="12.75">
      <c r="C1177" s="32"/>
      <c r="D1177" s="32"/>
    </row>
    <row r="1178" spans="3:4" ht="12.75">
      <c r="C1178" s="32"/>
      <c r="D1178" s="32"/>
    </row>
    <row r="1179" spans="3:4" ht="12.75">
      <c r="C1179" s="32"/>
      <c r="D1179" s="32"/>
    </row>
    <row r="1180" spans="3:4" ht="12.75">
      <c r="C1180" s="32"/>
      <c r="D1180" s="32"/>
    </row>
    <row r="1181" spans="3:4" ht="12.75">
      <c r="C1181" s="32"/>
      <c r="D1181" s="32"/>
    </row>
    <row r="1182" spans="3:4" ht="12.75">
      <c r="C1182" s="32"/>
      <c r="D1182" s="32"/>
    </row>
    <row r="1183" spans="3:4" ht="12.75">
      <c r="C1183" s="32"/>
      <c r="D1183" s="32"/>
    </row>
    <row r="1184" spans="3:4" ht="12.75">
      <c r="C1184" s="32"/>
      <c r="D1184" s="32"/>
    </row>
    <row r="1185" spans="3:4" ht="12.75">
      <c r="C1185" s="32"/>
      <c r="D1185" s="32"/>
    </row>
    <row r="1186" spans="3:4" ht="12.75">
      <c r="C1186" s="32"/>
      <c r="D1186" s="32"/>
    </row>
    <row r="1187" spans="3:4" ht="12.75">
      <c r="C1187" s="32"/>
      <c r="D1187" s="32"/>
    </row>
    <row r="1188" spans="3:4" ht="12.75">
      <c r="C1188" s="32"/>
      <c r="D1188" s="32"/>
    </row>
    <row r="1189" spans="3:4" ht="12.75">
      <c r="C1189" s="32"/>
      <c r="D1189" s="32"/>
    </row>
    <row r="1190" spans="3:4" ht="12.75">
      <c r="C1190" s="32"/>
      <c r="D1190" s="32"/>
    </row>
    <row r="1191" spans="3:4" ht="12.75">
      <c r="C1191" s="32"/>
      <c r="D1191" s="32"/>
    </row>
    <row r="1192" spans="3:4" ht="12.75">
      <c r="C1192" s="32"/>
      <c r="D1192" s="32"/>
    </row>
    <row r="1193" spans="3:4" ht="12.75">
      <c r="C1193" s="32"/>
      <c r="D1193" s="32"/>
    </row>
    <row r="1194" spans="3:4" ht="12.75">
      <c r="C1194" s="32"/>
      <c r="D1194" s="32"/>
    </row>
    <row r="1195" spans="3:4" ht="12.75">
      <c r="C1195" s="32"/>
      <c r="D1195" s="32"/>
    </row>
    <row r="1196" spans="3:4" ht="12.75">
      <c r="C1196" s="32"/>
      <c r="D1196" s="32"/>
    </row>
    <row r="1197" spans="3:4" ht="12.75">
      <c r="C1197" s="32"/>
      <c r="D1197" s="32"/>
    </row>
    <row r="1198" spans="3:4" ht="12.75">
      <c r="C1198" s="32"/>
      <c r="D1198" s="32"/>
    </row>
    <row r="1199" spans="3:4" ht="12.75">
      <c r="C1199" s="32"/>
      <c r="D1199" s="32"/>
    </row>
    <row r="1200" spans="3:4" ht="12.75">
      <c r="C1200" s="32"/>
      <c r="D1200" s="32"/>
    </row>
    <row r="1201" spans="3:4" ht="12.75">
      <c r="C1201" s="32"/>
      <c r="D1201" s="32"/>
    </row>
    <row r="1202" spans="3:4" ht="12.75">
      <c r="C1202" s="32"/>
      <c r="D1202" s="32"/>
    </row>
    <row r="1203" spans="3:4" ht="12.75">
      <c r="C1203" s="32"/>
      <c r="D1203" s="32"/>
    </row>
    <row r="1204" spans="3:4" ht="12.75">
      <c r="C1204" s="32"/>
      <c r="D1204" s="32"/>
    </row>
    <row r="1205" spans="3:4" ht="12.75">
      <c r="C1205" s="32"/>
      <c r="D1205" s="32"/>
    </row>
    <row r="1206" spans="3:4" ht="12.75">
      <c r="C1206" s="32"/>
      <c r="D1206" s="32"/>
    </row>
    <row r="1207" spans="3:4" ht="12.75">
      <c r="C1207" s="32"/>
      <c r="D1207" s="32"/>
    </row>
    <row r="1208" spans="3:4" ht="12.75">
      <c r="C1208" s="32"/>
      <c r="D1208" s="32"/>
    </row>
    <row r="1209" spans="3:4" ht="12.75">
      <c r="C1209" s="32"/>
      <c r="D1209" s="32"/>
    </row>
    <row r="1210" spans="3:4" ht="12.75">
      <c r="C1210" s="32"/>
      <c r="D1210" s="32"/>
    </row>
    <row r="1211" spans="3:4" ht="12.75">
      <c r="C1211" s="32"/>
      <c r="D1211" s="32"/>
    </row>
    <row r="1212" spans="3:4" ht="12.75">
      <c r="C1212" s="32"/>
      <c r="D1212" s="32"/>
    </row>
    <row r="1213" spans="3:4" ht="12.75">
      <c r="C1213" s="32"/>
      <c r="D1213" s="32"/>
    </row>
    <row r="1214" spans="3:4" ht="12.75">
      <c r="C1214" s="32"/>
      <c r="D1214" s="32"/>
    </row>
    <row r="1215" spans="3:4" ht="12.75">
      <c r="C1215" s="32"/>
      <c r="D1215" s="32"/>
    </row>
    <row r="1216" spans="3:4" ht="12.75">
      <c r="C1216" s="32"/>
      <c r="D1216" s="32"/>
    </row>
    <row r="1217" spans="3:4" ht="12.75">
      <c r="C1217" s="32"/>
      <c r="D1217" s="32"/>
    </row>
    <row r="1218" spans="3:4" ht="12.75">
      <c r="C1218" s="32"/>
      <c r="D1218" s="32"/>
    </row>
    <row r="1219" spans="3:4" ht="12.75">
      <c r="C1219" s="32"/>
      <c r="D1219" s="32"/>
    </row>
    <row r="1220" spans="3:4" ht="12.75">
      <c r="C1220" s="32"/>
      <c r="D1220" s="32"/>
    </row>
    <row r="1221" spans="3:4" ht="12.75">
      <c r="C1221" s="32"/>
      <c r="D1221" s="32"/>
    </row>
    <row r="1222" spans="3:4" ht="12.75">
      <c r="C1222" s="32"/>
      <c r="D1222" s="32"/>
    </row>
    <row r="1223" spans="3:4" ht="12.75">
      <c r="C1223" s="32"/>
      <c r="D1223" s="32"/>
    </row>
    <row r="1224" spans="3:4" ht="12.75">
      <c r="C1224" s="32"/>
      <c r="D1224" s="32"/>
    </row>
    <row r="1225" spans="3:4" ht="12.75">
      <c r="C1225" s="32"/>
      <c r="D1225" s="32"/>
    </row>
    <row r="1226" spans="3:4" ht="12.75">
      <c r="C1226" s="32"/>
      <c r="D1226" s="32"/>
    </row>
    <row r="1227" spans="3:4" ht="12.75">
      <c r="C1227" s="32"/>
      <c r="D1227" s="32"/>
    </row>
    <row r="1228" spans="3:4" ht="12.75">
      <c r="C1228" s="32"/>
      <c r="D1228" s="32"/>
    </row>
    <row r="1229" spans="3:4" ht="12.75">
      <c r="C1229" s="32"/>
      <c r="D1229" s="32"/>
    </row>
    <row r="1230" spans="3:4" ht="12.75">
      <c r="C1230" s="32"/>
      <c r="D1230" s="32"/>
    </row>
    <row r="1231" spans="3:4" ht="12.75">
      <c r="C1231" s="32"/>
      <c r="D1231" s="32"/>
    </row>
    <row r="1232" spans="3:4" ht="12.75">
      <c r="C1232" s="32"/>
      <c r="D1232" s="32"/>
    </row>
    <row r="1233" spans="3:4" ht="12.75">
      <c r="C1233" s="32"/>
      <c r="D1233" s="32"/>
    </row>
    <row r="1234" spans="3:4" ht="12.75">
      <c r="C1234" s="32"/>
      <c r="D1234" s="32"/>
    </row>
    <row r="1235" spans="3:4" ht="12.75">
      <c r="C1235" s="32"/>
      <c r="D1235" s="32"/>
    </row>
    <row r="1236" spans="3:4" ht="12.75">
      <c r="C1236" s="32"/>
      <c r="D1236" s="32"/>
    </row>
    <row r="1237" spans="3:4" ht="12.75">
      <c r="C1237" s="32"/>
      <c r="D1237" s="32"/>
    </row>
    <row r="1238" spans="3:4" ht="12.75">
      <c r="C1238" s="32"/>
      <c r="D1238" s="32"/>
    </row>
    <row r="1239" spans="3:4" ht="12.75">
      <c r="C1239" s="32"/>
      <c r="D1239" s="32"/>
    </row>
    <row r="1240" spans="3:4" ht="12.75">
      <c r="C1240" s="32"/>
      <c r="D1240" s="32"/>
    </row>
    <row r="1241" spans="3:4" ht="12.75">
      <c r="C1241" s="32"/>
      <c r="D1241" s="32"/>
    </row>
    <row r="1242" spans="3:4" ht="12.75">
      <c r="C1242" s="32"/>
      <c r="D1242" s="32"/>
    </row>
    <row r="1243" spans="3:4" ht="12.75">
      <c r="C1243" s="32"/>
      <c r="D1243" s="32"/>
    </row>
    <row r="1244" spans="3:4" ht="12.75">
      <c r="C1244" s="32"/>
      <c r="D1244" s="32"/>
    </row>
    <row r="1245" spans="3:4" ht="12.75">
      <c r="C1245" s="32"/>
      <c r="D1245" s="32"/>
    </row>
    <row r="1246" spans="3:4" ht="12.75">
      <c r="C1246" s="32"/>
      <c r="D1246" s="32"/>
    </row>
    <row r="1247" spans="3:4" ht="12.75">
      <c r="C1247" s="32"/>
      <c r="D1247" s="32"/>
    </row>
    <row r="1248" spans="3:4" ht="12.75">
      <c r="C1248" s="32"/>
      <c r="D1248" s="32"/>
    </row>
    <row r="1249" spans="3:4" ht="12.75">
      <c r="C1249" s="32"/>
      <c r="D1249" s="32"/>
    </row>
    <row r="1250" spans="3:4" ht="12.75">
      <c r="C1250" s="32"/>
      <c r="D1250" s="32"/>
    </row>
    <row r="1251" spans="3:4" ht="12.75">
      <c r="C1251" s="32"/>
      <c r="D1251" s="32"/>
    </row>
    <row r="1252" spans="3:4" ht="12.75">
      <c r="C1252" s="32"/>
      <c r="D1252" s="32"/>
    </row>
    <row r="1253" spans="3:4" ht="12.75">
      <c r="C1253" s="32"/>
      <c r="D1253" s="32"/>
    </row>
    <row r="1254" spans="3:4" ht="12.75">
      <c r="C1254" s="32"/>
      <c r="D1254" s="32"/>
    </row>
    <row r="1255" spans="3:4" ht="12.75">
      <c r="C1255" s="32"/>
      <c r="D1255" s="32"/>
    </row>
    <row r="1256" spans="3:4" ht="12.75">
      <c r="C1256" s="32"/>
      <c r="D1256" s="32"/>
    </row>
    <row r="1257" spans="3:4" ht="12.75">
      <c r="C1257" s="32"/>
      <c r="D1257" s="32"/>
    </row>
    <row r="1258" spans="3:4" ht="12.75">
      <c r="C1258" s="32"/>
      <c r="D1258" s="32"/>
    </row>
    <row r="1259" spans="3:4" ht="12.75">
      <c r="C1259" s="32"/>
      <c r="D1259" s="32"/>
    </row>
    <row r="1260" spans="3:4" ht="12.75">
      <c r="C1260" s="32"/>
      <c r="D1260" s="32"/>
    </row>
    <row r="1261" spans="3:4" ht="12.75">
      <c r="C1261" s="32"/>
      <c r="D1261" s="32"/>
    </row>
    <row r="1262" spans="3:4" ht="12.75">
      <c r="C1262" s="32"/>
      <c r="D1262" s="32"/>
    </row>
    <row r="1263" spans="3:4" ht="12.75">
      <c r="C1263" s="32"/>
      <c r="D1263" s="32"/>
    </row>
    <row r="1264" spans="3:4" ht="12.75">
      <c r="C1264" s="32"/>
      <c r="D1264" s="32"/>
    </row>
    <row r="1265" spans="3:4" ht="12.75">
      <c r="C1265" s="32"/>
      <c r="D1265" s="32"/>
    </row>
    <row r="1266" spans="3:4" ht="12.75">
      <c r="C1266" s="32"/>
      <c r="D1266" s="32"/>
    </row>
    <row r="1267" spans="3:4" ht="12.75">
      <c r="C1267" s="32"/>
      <c r="D1267" s="32"/>
    </row>
    <row r="1268" spans="3:4" ht="12.75">
      <c r="C1268" s="32"/>
      <c r="D1268" s="32"/>
    </row>
    <row r="1269" spans="3:4" ht="12.75">
      <c r="C1269" s="32"/>
      <c r="D1269" s="32"/>
    </row>
    <row r="1270" spans="3:4" ht="12.75">
      <c r="C1270" s="32"/>
      <c r="D1270" s="32"/>
    </row>
    <row r="1271" spans="3:4" ht="12.75">
      <c r="C1271" s="32"/>
      <c r="D1271" s="32"/>
    </row>
    <row r="1272" spans="3:4" ht="12.75">
      <c r="C1272" s="32"/>
      <c r="D1272" s="32"/>
    </row>
    <row r="1273" spans="3:4" ht="12.75">
      <c r="C1273" s="32"/>
      <c r="D1273" s="32"/>
    </row>
    <row r="1274" spans="3:4" ht="12.75">
      <c r="C1274" s="32"/>
      <c r="D1274" s="32"/>
    </row>
    <row r="1275" spans="3:4" ht="12.75">
      <c r="C1275" s="32"/>
      <c r="D1275" s="32"/>
    </row>
    <row r="1276" spans="3:4" ht="12.75">
      <c r="C1276" s="32"/>
      <c r="D1276" s="32"/>
    </row>
    <row r="1277" spans="3:4" ht="12.75">
      <c r="C1277" s="32"/>
      <c r="D1277" s="32"/>
    </row>
    <row r="1278" spans="3:4" ht="12.75">
      <c r="C1278" s="32"/>
      <c r="D1278" s="32"/>
    </row>
    <row r="1279" spans="3:4" ht="12.75">
      <c r="C1279" s="32"/>
      <c r="D1279" s="32"/>
    </row>
    <row r="1280" spans="3:4" ht="12.75">
      <c r="C1280" s="32"/>
      <c r="D1280" s="32"/>
    </row>
    <row r="1281" spans="3:4" ht="12.75">
      <c r="C1281" s="32"/>
      <c r="D1281" s="32"/>
    </row>
    <row r="1282" spans="3:4" ht="12.75">
      <c r="C1282" s="32"/>
      <c r="D1282" s="32"/>
    </row>
    <row r="1283" spans="3:4" ht="12.75">
      <c r="C1283" s="32"/>
      <c r="D1283" s="32"/>
    </row>
    <row r="1284" spans="3:4" ht="12.75">
      <c r="C1284" s="32"/>
      <c r="D1284" s="32"/>
    </row>
    <row r="1285" spans="3:4" ht="12.75">
      <c r="C1285" s="32"/>
      <c r="D1285" s="32"/>
    </row>
    <row r="1286" spans="3:4" ht="12.75">
      <c r="C1286" s="32"/>
      <c r="D1286" s="32"/>
    </row>
    <row r="1287" spans="3:4" ht="12.75">
      <c r="C1287" s="32"/>
      <c r="D1287" s="32"/>
    </row>
    <row r="1288" spans="3:4" ht="12.75">
      <c r="C1288" s="32"/>
      <c r="D1288" s="32"/>
    </row>
    <row r="1289" spans="3:4" ht="12.75">
      <c r="C1289" s="32"/>
      <c r="D1289" s="32"/>
    </row>
    <row r="1290" spans="3:4" ht="12.75">
      <c r="C1290" s="32"/>
      <c r="D1290" s="32"/>
    </row>
    <row r="1291" spans="3:4" ht="12.75">
      <c r="C1291" s="32"/>
      <c r="D1291" s="32"/>
    </row>
    <row r="1292" spans="3:4" ht="12.75">
      <c r="C1292" s="32"/>
      <c r="D1292" s="32"/>
    </row>
    <row r="1293" spans="3:4" ht="12.75">
      <c r="C1293" s="32"/>
      <c r="D1293" s="32"/>
    </row>
    <row r="1294" spans="3:4" ht="12.75">
      <c r="C1294" s="32"/>
      <c r="D1294" s="32"/>
    </row>
    <row r="1295" spans="3:4" ht="12.75">
      <c r="C1295" s="32"/>
      <c r="D1295" s="32"/>
    </row>
    <row r="1296" spans="3:4" ht="12.75">
      <c r="C1296" s="32"/>
      <c r="D1296" s="32"/>
    </row>
    <row r="1297" spans="3:4" ht="12.75">
      <c r="C1297" s="32"/>
      <c r="D1297" s="32"/>
    </row>
    <row r="1298" spans="3:4" ht="12.75">
      <c r="C1298" s="32"/>
      <c r="D1298" s="32"/>
    </row>
    <row r="1299" spans="3:4" ht="12.75">
      <c r="C1299" s="32"/>
      <c r="D1299" s="32"/>
    </row>
    <row r="1300" spans="3:4" ht="12.75">
      <c r="C1300" s="32"/>
      <c r="D1300" s="32"/>
    </row>
    <row r="1301" spans="3:4" ht="12.75">
      <c r="C1301" s="32"/>
      <c r="D1301" s="32"/>
    </row>
    <row r="1302" spans="3:4" ht="12.75">
      <c r="C1302" s="32"/>
      <c r="D1302" s="32"/>
    </row>
    <row r="1303" spans="3:4" ht="12.75">
      <c r="C1303" s="32"/>
      <c r="D1303" s="32"/>
    </row>
    <row r="1304" spans="3:4" ht="12.75">
      <c r="C1304" s="32"/>
      <c r="D1304" s="32"/>
    </row>
    <row r="1305" spans="3:4" ht="12.75">
      <c r="C1305" s="32"/>
      <c r="D1305" s="32"/>
    </row>
    <row r="1306" spans="3:4" ht="12.75">
      <c r="C1306" s="32"/>
      <c r="D1306" s="32"/>
    </row>
    <row r="1307" spans="3:4" ht="12.75">
      <c r="C1307" s="32"/>
      <c r="D1307" s="32"/>
    </row>
    <row r="1308" spans="3:4" ht="12.75">
      <c r="C1308" s="32"/>
      <c r="D1308" s="32"/>
    </row>
    <row r="1309" spans="3:4" ht="12.75">
      <c r="C1309" s="32"/>
      <c r="D1309" s="32"/>
    </row>
    <row r="1310" spans="3:4" ht="12.75">
      <c r="C1310" s="32"/>
      <c r="D1310" s="32"/>
    </row>
    <row r="1311" spans="3:4" ht="12.75">
      <c r="C1311" s="32"/>
      <c r="D1311" s="32"/>
    </row>
    <row r="1312" spans="3:4" ht="12.75">
      <c r="C1312" s="32"/>
      <c r="D1312" s="32"/>
    </row>
    <row r="1313" spans="3:4" ht="12.75">
      <c r="C1313" s="32"/>
      <c r="D1313" s="32"/>
    </row>
    <row r="1314" spans="3:4" ht="12.75">
      <c r="C1314" s="32"/>
      <c r="D1314" s="32"/>
    </row>
    <row r="1315" spans="3:4" ht="12.75">
      <c r="C1315" s="32"/>
      <c r="D1315" s="32"/>
    </row>
    <row r="1316" spans="3:4" ht="12.75">
      <c r="C1316" s="32"/>
      <c r="D1316" s="32"/>
    </row>
    <row r="1317" spans="3:4" ht="12.75">
      <c r="C1317" s="32"/>
      <c r="D1317" s="32"/>
    </row>
    <row r="1318" spans="3:4" ht="12.75">
      <c r="C1318" s="32"/>
      <c r="D1318" s="32"/>
    </row>
    <row r="1319" spans="3:4" ht="12.75">
      <c r="C1319" s="32"/>
      <c r="D1319" s="32"/>
    </row>
    <row r="1320" spans="3:4" ht="12.75">
      <c r="C1320" s="32"/>
      <c r="D1320" s="32"/>
    </row>
    <row r="1321" spans="3:4" ht="12.75">
      <c r="C1321" s="32"/>
      <c r="D1321" s="32"/>
    </row>
    <row r="1322" spans="3:4" ht="12.75">
      <c r="C1322" s="32"/>
      <c r="D1322" s="32"/>
    </row>
    <row r="1323" spans="3:4" ht="12.75">
      <c r="C1323" s="32"/>
      <c r="D1323" s="32"/>
    </row>
    <row r="1324" spans="3:4" ht="12.75">
      <c r="C1324" s="32"/>
      <c r="D1324" s="32"/>
    </row>
    <row r="1325" spans="3:4" ht="12.75">
      <c r="C1325" s="32"/>
      <c r="D1325" s="32"/>
    </row>
    <row r="1326" spans="3:4" ht="12.75">
      <c r="C1326" s="32"/>
      <c r="D1326" s="32"/>
    </row>
    <row r="1327" spans="3:4" ht="12.75">
      <c r="C1327" s="32"/>
      <c r="D1327" s="32"/>
    </row>
    <row r="1328" spans="3:4" ht="12.75">
      <c r="C1328" s="32"/>
      <c r="D1328" s="32"/>
    </row>
    <row r="1329" spans="3:4" ht="12.75">
      <c r="C1329" s="32"/>
      <c r="D1329" s="32"/>
    </row>
    <row r="1330" spans="3:4" ht="12.75">
      <c r="C1330" s="32"/>
      <c r="D1330" s="32"/>
    </row>
    <row r="1331" spans="3:4" ht="12.75">
      <c r="C1331" s="32"/>
      <c r="D1331" s="32"/>
    </row>
    <row r="1332" spans="3:4" ht="12.75">
      <c r="C1332" s="32"/>
      <c r="D1332" s="32"/>
    </row>
    <row r="1333" spans="3:4" ht="12.75">
      <c r="C1333" s="32"/>
      <c r="D1333" s="32"/>
    </row>
    <row r="1334" spans="3:4" ht="12.75">
      <c r="C1334" s="32"/>
      <c r="D1334" s="32"/>
    </row>
    <row r="1335" spans="3:4" ht="12.75">
      <c r="C1335" s="32"/>
      <c r="D1335" s="32"/>
    </row>
    <row r="1336" spans="3:4" ht="12.75">
      <c r="C1336" s="32"/>
      <c r="D1336" s="32"/>
    </row>
    <row r="1337" spans="3:4" ht="12.75">
      <c r="C1337" s="32"/>
      <c r="D1337" s="32"/>
    </row>
    <row r="1338" spans="3:4" ht="12.75">
      <c r="C1338" s="32"/>
      <c r="D1338" s="32"/>
    </row>
    <row r="1339" spans="3:4" ht="12.75">
      <c r="C1339" s="32"/>
      <c r="D1339" s="32"/>
    </row>
    <row r="1340" spans="3:4" ht="12.75">
      <c r="C1340" s="32"/>
      <c r="D1340" s="32"/>
    </row>
    <row r="1341" spans="3:4" ht="12.75">
      <c r="C1341" s="32"/>
      <c r="D1341" s="32"/>
    </row>
    <row r="1342" spans="3:4" ht="12.75">
      <c r="C1342" s="32"/>
      <c r="D1342" s="32"/>
    </row>
    <row r="1343" spans="3:4" ht="12.75">
      <c r="C1343" s="32"/>
      <c r="D1343" s="32"/>
    </row>
    <row r="1344" spans="3:4" ht="12.75">
      <c r="C1344" s="32"/>
      <c r="D1344" s="32"/>
    </row>
    <row r="1345" spans="3:4" ht="12.75">
      <c r="C1345" s="32"/>
      <c r="D1345" s="32"/>
    </row>
    <row r="1346" spans="3:4" ht="12.75">
      <c r="C1346" s="32"/>
      <c r="D1346" s="32"/>
    </row>
    <row r="1347" spans="3:4" ht="12.75">
      <c r="C1347" s="32"/>
      <c r="D1347" s="32"/>
    </row>
    <row r="1348" spans="3:4" ht="12.75">
      <c r="C1348" s="32"/>
      <c r="D1348" s="32"/>
    </row>
    <row r="1349" spans="3:4" ht="12.75">
      <c r="C1349" s="32"/>
      <c r="D1349" s="32"/>
    </row>
    <row r="1350" spans="3:4" ht="12.75">
      <c r="C1350" s="32"/>
      <c r="D1350" s="32"/>
    </row>
    <row r="1351" spans="3:4" ht="12.75">
      <c r="C1351" s="32"/>
      <c r="D1351" s="32"/>
    </row>
    <row r="1352" spans="3:4" ht="12.75">
      <c r="C1352" s="32"/>
      <c r="D1352" s="32"/>
    </row>
    <row r="1353" spans="3:4" ht="12.75">
      <c r="C1353" s="32"/>
      <c r="D1353" s="32"/>
    </row>
    <row r="1354" spans="3:4" ht="12.75">
      <c r="C1354" s="32"/>
      <c r="D1354" s="32"/>
    </row>
    <row r="1355" spans="3:4" ht="12.75">
      <c r="C1355" s="32"/>
      <c r="D1355" s="32"/>
    </row>
    <row r="1356" spans="3:4" ht="12.75">
      <c r="C1356" s="32"/>
      <c r="D1356" s="32"/>
    </row>
    <row r="1357" spans="3:4" ht="12.75">
      <c r="C1357" s="32"/>
      <c r="D1357" s="32"/>
    </row>
    <row r="1358" spans="3:4" ht="12.75">
      <c r="C1358" s="32"/>
      <c r="D1358" s="32"/>
    </row>
    <row r="1359" spans="3:4" ht="12.75">
      <c r="C1359" s="32"/>
      <c r="D1359" s="32"/>
    </row>
    <row r="1360" spans="3:4" ht="12.75">
      <c r="C1360" s="32"/>
      <c r="D1360" s="32"/>
    </row>
    <row r="1361" spans="3:4" ht="12.75">
      <c r="C1361" s="32"/>
      <c r="D1361" s="32"/>
    </row>
    <row r="1362" spans="3:4" ht="12.75">
      <c r="C1362" s="32"/>
      <c r="D1362" s="32"/>
    </row>
    <row r="1363" spans="3:4" ht="12.75">
      <c r="C1363" s="32"/>
      <c r="D1363" s="32"/>
    </row>
    <row r="1364" spans="3:4" ht="12.75">
      <c r="C1364" s="32"/>
      <c r="D1364" s="32"/>
    </row>
    <row r="1365" spans="3:4" ht="12.75">
      <c r="C1365" s="32"/>
      <c r="D1365" s="32"/>
    </row>
    <row r="1366" spans="3:4" ht="12.75">
      <c r="C1366" s="32"/>
      <c r="D1366" s="32"/>
    </row>
    <row r="1367" spans="3:4" ht="12.75">
      <c r="C1367" s="32"/>
      <c r="D1367" s="32"/>
    </row>
    <row r="1368" spans="3:4" ht="12.75">
      <c r="C1368" s="32"/>
      <c r="D1368" s="32"/>
    </row>
    <row r="1369" spans="3:4" ht="12.75">
      <c r="C1369" s="32"/>
      <c r="D1369" s="32"/>
    </row>
    <row r="1370" spans="3:4" ht="12.75">
      <c r="C1370" s="32"/>
      <c r="D1370" s="32"/>
    </row>
    <row r="1371" spans="3:4" ht="12.75">
      <c r="C1371" s="32"/>
      <c r="D1371" s="32"/>
    </row>
    <row r="1372" spans="3:4" ht="12.75">
      <c r="C1372" s="32"/>
      <c r="D1372" s="32"/>
    </row>
    <row r="1373" spans="3:4" ht="12.75">
      <c r="C1373" s="32"/>
      <c r="D1373" s="32"/>
    </row>
    <row r="1374" spans="3:4" ht="12.75">
      <c r="C1374" s="32"/>
      <c r="D1374" s="32"/>
    </row>
    <row r="1375" spans="3:4" ht="12.75">
      <c r="C1375" s="32"/>
      <c r="D1375" s="32"/>
    </row>
    <row r="1376" spans="3:4" ht="12.75">
      <c r="C1376" s="32"/>
      <c r="D1376" s="32"/>
    </row>
    <row r="1377" spans="3:4" ht="12.75">
      <c r="C1377" s="32"/>
      <c r="D1377" s="32"/>
    </row>
    <row r="1378" spans="3:4" ht="12.75">
      <c r="C1378" s="32"/>
      <c r="D1378" s="32"/>
    </row>
    <row r="1379" spans="3:4" ht="12.75">
      <c r="C1379" s="32"/>
      <c r="D1379" s="32"/>
    </row>
    <row r="1380" spans="3:4" ht="12.75">
      <c r="C1380" s="32"/>
      <c r="D1380" s="32"/>
    </row>
    <row r="1381" spans="3:4" ht="12.75">
      <c r="C1381" s="32"/>
      <c r="D1381" s="32"/>
    </row>
    <row r="1382" spans="3:4" ht="12.75">
      <c r="C1382" s="32"/>
      <c r="D1382" s="32"/>
    </row>
    <row r="1383" spans="3:4" ht="12.75">
      <c r="C1383" s="32"/>
      <c r="D1383" s="32"/>
    </row>
    <row r="1384" spans="3:4" ht="12.75">
      <c r="C1384" s="32"/>
      <c r="D1384" s="32"/>
    </row>
    <row r="1385" spans="3:4" ht="12.75">
      <c r="C1385" s="32"/>
      <c r="D1385" s="32"/>
    </row>
    <row r="1386" spans="3:4" ht="12.75">
      <c r="C1386" s="32"/>
      <c r="D1386" s="32"/>
    </row>
    <row r="1387" spans="3:4" ht="12.75">
      <c r="C1387" s="32"/>
      <c r="D1387" s="32"/>
    </row>
    <row r="1388" spans="3:4" ht="12.75">
      <c r="C1388" s="32"/>
      <c r="D1388" s="32"/>
    </row>
    <row r="1389" spans="3:4" ht="12.75">
      <c r="C1389" s="32"/>
      <c r="D1389" s="32"/>
    </row>
    <row r="1390" spans="3:4" ht="12.75">
      <c r="C1390" s="32"/>
      <c r="D1390" s="32"/>
    </row>
    <row r="1391" spans="3:4" ht="12.75">
      <c r="C1391" s="32"/>
      <c r="D1391" s="32"/>
    </row>
    <row r="1392" spans="3:4" ht="12.75">
      <c r="C1392" s="32"/>
      <c r="D1392" s="32"/>
    </row>
    <row r="1393" spans="3:4" ht="12.75">
      <c r="C1393" s="32"/>
      <c r="D1393" s="32"/>
    </row>
    <row r="1394" spans="3:4" ht="12.75">
      <c r="C1394" s="32"/>
      <c r="D1394" s="32"/>
    </row>
    <row r="1395" spans="3:4" ht="12.75">
      <c r="C1395" s="32"/>
      <c r="D1395" s="32"/>
    </row>
    <row r="1396" spans="3:4" ht="12.75">
      <c r="C1396" s="32"/>
      <c r="D1396" s="32"/>
    </row>
    <row r="1397" spans="3:4" ht="12.75">
      <c r="C1397" s="32"/>
      <c r="D1397" s="32"/>
    </row>
    <row r="1398" spans="3:4" ht="12.75">
      <c r="C1398" s="32"/>
      <c r="D1398" s="32"/>
    </row>
    <row r="1399" spans="3:4" ht="12.75">
      <c r="C1399" s="32"/>
      <c r="D1399" s="32"/>
    </row>
    <row r="1400" spans="3:4" ht="12.75">
      <c r="C1400" s="32"/>
      <c r="D1400" s="32"/>
    </row>
    <row r="1401" spans="3:4" ht="12.75">
      <c r="C1401" s="32"/>
      <c r="D1401" s="32"/>
    </row>
    <row r="1402" spans="3:4" ht="12.75">
      <c r="C1402" s="32"/>
      <c r="D1402" s="32"/>
    </row>
    <row r="1403" spans="3:4" ht="12.75">
      <c r="C1403" s="32"/>
      <c r="D1403" s="32"/>
    </row>
    <row r="1404" spans="3:4" ht="12.75">
      <c r="C1404" s="32"/>
      <c r="D1404" s="32"/>
    </row>
    <row r="1405" spans="3:4" ht="12.75">
      <c r="C1405" s="32"/>
      <c r="D1405" s="32"/>
    </row>
    <row r="1406" spans="3:4" ht="12.75">
      <c r="C1406" s="32"/>
      <c r="D1406" s="32"/>
    </row>
    <row r="1407" spans="3:4" ht="12.75">
      <c r="C1407" s="32"/>
      <c r="D1407" s="32"/>
    </row>
    <row r="1408" spans="3:4" ht="12.75">
      <c r="C1408" s="32"/>
      <c r="D1408" s="32"/>
    </row>
    <row r="1409" spans="3:4" ht="12.75">
      <c r="C1409" s="32"/>
      <c r="D1409" s="32"/>
    </row>
    <row r="1410" spans="3:4" ht="12.75">
      <c r="C1410" s="32"/>
      <c r="D1410" s="32"/>
    </row>
    <row r="1411" spans="3:4" ht="12.75">
      <c r="C1411" s="32"/>
      <c r="D1411" s="32"/>
    </row>
    <row r="1412" spans="3:4" ht="12.75">
      <c r="C1412" s="32"/>
      <c r="D1412" s="32"/>
    </row>
    <row r="1413" spans="3:4" ht="12.75">
      <c r="C1413" s="32"/>
      <c r="D1413" s="32"/>
    </row>
    <row r="1414" spans="3:4" ht="12.75">
      <c r="C1414" s="32"/>
      <c r="D1414" s="32"/>
    </row>
    <row r="1415" spans="3:4" ht="12.75">
      <c r="C1415" s="32"/>
      <c r="D1415" s="32"/>
    </row>
    <row r="1416" spans="3:4" ht="12.75">
      <c r="C1416" s="32"/>
      <c r="D1416" s="32"/>
    </row>
    <row r="1417" spans="3:4" ht="12.75">
      <c r="C1417" s="32"/>
      <c r="D1417" s="32"/>
    </row>
    <row r="1418" spans="3:4" ht="12.75">
      <c r="C1418" s="32"/>
      <c r="D1418" s="32"/>
    </row>
    <row r="1419" spans="3:4" ht="12.75">
      <c r="C1419" s="32"/>
      <c r="D1419" s="32"/>
    </row>
    <row r="1420" spans="3:4" ht="12.75">
      <c r="C1420" s="32"/>
      <c r="D1420" s="32"/>
    </row>
    <row r="1421" spans="3:4" ht="12.75">
      <c r="C1421" s="32"/>
      <c r="D1421" s="32"/>
    </row>
    <row r="1422" spans="3:4" ht="12.75">
      <c r="C1422" s="32"/>
      <c r="D1422" s="32"/>
    </row>
    <row r="1423" spans="3:4" ht="12.75">
      <c r="C1423" s="32"/>
      <c r="D1423" s="32"/>
    </row>
    <row r="1424" spans="3:4" ht="12.75">
      <c r="C1424" s="32"/>
      <c r="D1424" s="32"/>
    </row>
    <row r="1425" spans="3:4" ht="12.75">
      <c r="C1425" s="32"/>
      <c r="D1425" s="32"/>
    </row>
    <row r="1426" spans="3:4" ht="12.75">
      <c r="C1426" s="32"/>
      <c r="D1426" s="32"/>
    </row>
    <row r="1427" spans="3:4" ht="12.75">
      <c r="C1427" s="32"/>
      <c r="D1427" s="32"/>
    </row>
    <row r="1428" spans="3:4" ht="12.75">
      <c r="C1428" s="32"/>
      <c r="D1428" s="32"/>
    </row>
    <row r="1429" spans="3:4" ht="12.75">
      <c r="C1429" s="32"/>
      <c r="D1429" s="32"/>
    </row>
    <row r="1430" spans="3:4" ht="12.75">
      <c r="C1430" s="32"/>
      <c r="D1430" s="32"/>
    </row>
    <row r="1431" spans="3:4" ht="12.75">
      <c r="C1431" s="32"/>
      <c r="D1431" s="32"/>
    </row>
    <row r="1432" spans="3:4" ht="12.75">
      <c r="C1432" s="32"/>
      <c r="D1432" s="32"/>
    </row>
    <row r="1433" spans="3:4" ht="12.75">
      <c r="C1433" s="32"/>
      <c r="D1433" s="32"/>
    </row>
    <row r="1434" spans="3:4" ht="12.75">
      <c r="C1434" s="32"/>
      <c r="D1434" s="32"/>
    </row>
    <row r="1435" spans="3:4" ht="12.75">
      <c r="C1435" s="32"/>
      <c r="D1435" s="32"/>
    </row>
    <row r="1436" spans="3:4" ht="12.75">
      <c r="C1436" s="32"/>
      <c r="D1436" s="32"/>
    </row>
    <row r="1437" spans="3:4" ht="12.75">
      <c r="C1437" s="32"/>
      <c r="D1437" s="32"/>
    </row>
    <row r="1438" spans="3:4" ht="12.75">
      <c r="C1438" s="32"/>
      <c r="D1438" s="32"/>
    </row>
    <row r="1439" spans="3:4" ht="12.75">
      <c r="C1439" s="32"/>
      <c r="D1439" s="32"/>
    </row>
    <row r="1440" spans="3:4" ht="12.75">
      <c r="C1440" s="32"/>
      <c r="D1440" s="32"/>
    </row>
    <row r="1441" spans="3:4" ht="12.75">
      <c r="C1441" s="32"/>
      <c r="D1441" s="32"/>
    </row>
    <row r="1442" spans="3:4" ht="12.75">
      <c r="C1442" s="32"/>
      <c r="D1442" s="32"/>
    </row>
    <row r="1443" spans="3:4" ht="12.75">
      <c r="C1443" s="32"/>
      <c r="D1443" s="32"/>
    </row>
    <row r="1444" spans="3:4" ht="12.75">
      <c r="C1444" s="32"/>
      <c r="D1444" s="32"/>
    </row>
    <row r="1445" spans="3:4" ht="12.75">
      <c r="C1445" s="32"/>
      <c r="D1445" s="32"/>
    </row>
    <row r="1446" spans="3:4" ht="12.75">
      <c r="C1446" s="32"/>
      <c r="D1446" s="32"/>
    </row>
    <row r="1447" spans="3:4" ht="12.75">
      <c r="C1447" s="32"/>
      <c r="D1447" s="32"/>
    </row>
    <row r="1448" spans="3:4" ht="12.75">
      <c r="C1448" s="32"/>
      <c r="D1448" s="32"/>
    </row>
    <row r="1449" spans="3:4" ht="12.75">
      <c r="C1449" s="32"/>
      <c r="D1449" s="32"/>
    </row>
    <row r="1450" spans="3:4" ht="12.75">
      <c r="C1450" s="32"/>
      <c r="D1450" s="32"/>
    </row>
    <row r="1451" spans="3:4" ht="12.75">
      <c r="C1451" s="32"/>
      <c r="D1451" s="32"/>
    </row>
    <row r="1452" spans="3:4" ht="12.75">
      <c r="C1452" s="32"/>
      <c r="D1452" s="32"/>
    </row>
    <row r="1453" spans="3:4" ht="12.75">
      <c r="C1453" s="32"/>
      <c r="D1453" s="32"/>
    </row>
    <row r="1454" spans="3:4" ht="12.75">
      <c r="C1454" s="32"/>
      <c r="D1454" s="32"/>
    </row>
    <row r="1455" spans="3:4" ht="12.75">
      <c r="C1455" s="32"/>
      <c r="D1455" s="32"/>
    </row>
    <row r="1456" spans="3:4" ht="12.75">
      <c r="C1456" s="32"/>
      <c r="D1456" s="32"/>
    </row>
    <row r="1457" spans="3:4" ht="12.75">
      <c r="C1457" s="32"/>
      <c r="D1457" s="32"/>
    </row>
    <row r="1458" spans="3:4" ht="12.75">
      <c r="C1458" s="32"/>
      <c r="D1458" s="32"/>
    </row>
    <row r="1459" spans="3:4" ht="12.75">
      <c r="C1459" s="32"/>
      <c r="D1459" s="32"/>
    </row>
    <row r="1460" spans="3:4" ht="12.75">
      <c r="C1460" s="32"/>
      <c r="D1460" s="32"/>
    </row>
    <row r="1461" spans="3:4" ht="12.75">
      <c r="C1461" s="32"/>
      <c r="D1461" s="32"/>
    </row>
    <row r="1462" spans="3:4" ht="12.75">
      <c r="C1462" s="32"/>
      <c r="D1462" s="32"/>
    </row>
    <row r="1463" spans="3:4" ht="12.75">
      <c r="C1463" s="32"/>
      <c r="D1463" s="32"/>
    </row>
    <row r="1464" spans="3:4" ht="12.75">
      <c r="C1464" s="32"/>
      <c r="D1464" s="32"/>
    </row>
    <row r="1465" spans="3:4" ht="12.75">
      <c r="C1465" s="32"/>
      <c r="D1465" s="32"/>
    </row>
    <row r="1466" spans="3:4" ht="12.75">
      <c r="C1466" s="32"/>
      <c r="D1466" s="32"/>
    </row>
    <row r="1467" spans="3:4" ht="12.75">
      <c r="C1467" s="32"/>
      <c r="D1467" s="32"/>
    </row>
    <row r="1468" spans="3:4" ht="12.75">
      <c r="C1468" s="32"/>
      <c r="D1468" s="32"/>
    </row>
    <row r="1469" spans="3:4" ht="12.75">
      <c r="C1469" s="32"/>
      <c r="D1469" s="32"/>
    </row>
    <row r="1470" spans="3:4" ht="12.75">
      <c r="C1470" s="32"/>
      <c r="D1470" s="32"/>
    </row>
    <row r="1471" spans="3:4" ht="12.75">
      <c r="C1471" s="32"/>
      <c r="D1471" s="32"/>
    </row>
    <row r="1472" spans="3:4" ht="12.75">
      <c r="C1472" s="32"/>
      <c r="D1472" s="32"/>
    </row>
    <row r="1473" spans="3:4" ht="12.75">
      <c r="C1473" s="32"/>
      <c r="D1473" s="32"/>
    </row>
    <row r="1474" spans="3:4" ht="12.75">
      <c r="C1474" s="32"/>
      <c r="D1474" s="32"/>
    </row>
    <row r="1475" spans="3:4" ht="12.75">
      <c r="C1475" s="32"/>
      <c r="D1475" s="32"/>
    </row>
    <row r="1476" spans="3:4" ht="12.75">
      <c r="C1476" s="32"/>
      <c r="D1476" s="32"/>
    </row>
    <row r="1477" spans="3:4" ht="12.75">
      <c r="C1477" s="32"/>
      <c r="D1477" s="32"/>
    </row>
    <row r="1478" spans="3:4" ht="12.75">
      <c r="C1478" s="32"/>
      <c r="D1478" s="32"/>
    </row>
    <row r="1479" spans="3:4" ht="12.75">
      <c r="C1479" s="32"/>
      <c r="D1479" s="32"/>
    </row>
    <row r="1480" spans="3:4" ht="12.75">
      <c r="C1480" s="32"/>
      <c r="D1480" s="32"/>
    </row>
    <row r="1481" spans="3:4" ht="12.75">
      <c r="C1481" s="32"/>
      <c r="D1481" s="32"/>
    </row>
    <row r="1482" spans="3:4" ht="12.75">
      <c r="C1482" s="32"/>
      <c r="D1482" s="32"/>
    </row>
    <row r="1483" spans="3:4" ht="12.75">
      <c r="C1483" s="32"/>
      <c r="D1483" s="32"/>
    </row>
    <row r="1484" spans="3:4" ht="12.75">
      <c r="C1484" s="32"/>
      <c r="D1484" s="32"/>
    </row>
    <row r="1485" spans="3:4" ht="12.75">
      <c r="C1485" s="32"/>
      <c r="D1485" s="32"/>
    </row>
    <row r="1486" spans="3:4" ht="12.75">
      <c r="C1486" s="32"/>
      <c r="D1486" s="32"/>
    </row>
    <row r="1487" spans="3:4" ht="12.75">
      <c r="C1487" s="32"/>
      <c r="D1487" s="32"/>
    </row>
    <row r="1488" spans="3:4" ht="12.75">
      <c r="C1488" s="32"/>
      <c r="D1488" s="32"/>
    </row>
    <row r="1489" spans="3:4" ht="12.75">
      <c r="C1489" s="32"/>
      <c r="D1489" s="32"/>
    </row>
    <row r="1490" spans="3:4" ht="12.75">
      <c r="C1490" s="32"/>
      <c r="D1490" s="32"/>
    </row>
    <row r="1491" spans="3:4" ht="12.75">
      <c r="C1491" s="32"/>
      <c r="D1491" s="32"/>
    </row>
    <row r="1492" spans="3:4" ht="12.75">
      <c r="C1492" s="32"/>
      <c r="D1492" s="32"/>
    </row>
    <row r="1493" spans="3:4" ht="12.75">
      <c r="C1493" s="32"/>
      <c r="D1493" s="32"/>
    </row>
    <row r="1494" spans="3:4" ht="12.75">
      <c r="C1494" s="32"/>
      <c r="D1494" s="32"/>
    </row>
    <row r="1495" spans="3:4" ht="12.75">
      <c r="C1495" s="32"/>
      <c r="D1495" s="32"/>
    </row>
    <row r="1496" spans="3:4" ht="12.75">
      <c r="C1496" s="32"/>
      <c r="D1496" s="32"/>
    </row>
    <row r="1497" spans="3:4" ht="12.75">
      <c r="C1497" s="32"/>
      <c r="D1497" s="32"/>
    </row>
    <row r="1498" spans="3:4" ht="12.75">
      <c r="C1498" s="32"/>
      <c r="D1498" s="32"/>
    </row>
    <row r="1499" spans="3:4" ht="12.75">
      <c r="C1499" s="32"/>
      <c r="D1499" s="32"/>
    </row>
    <row r="1500" spans="3:4" ht="12.75">
      <c r="C1500" s="32"/>
      <c r="D1500" s="32"/>
    </row>
    <row r="1501" spans="3:4" ht="12.75">
      <c r="C1501" s="32"/>
      <c r="D1501" s="32"/>
    </row>
    <row r="1502" spans="3:4" ht="12.75">
      <c r="C1502" s="32"/>
      <c r="D1502" s="32"/>
    </row>
    <row r="1503" spans="3:4" ht="12.75">
      <c r="C1503" s="32"/>
      <c r="D1503" s="32"/>
    </row>
    <row r="1504" spans="3:4" ht="12.75">
      <c r="C1504" s="32"/>
      <c r="D1504" s="32"/>
    </row>
    <row r="1505" spans="3:4" ht="12.75">
      <c r="C1505" s="32"/>
      <c r="D1505" s="32"/>
    </row>
    <row r="1506" spans="3:4" ht="12.75">
      <c r="C1506" s="32"/>
      <c r="D1506" s="32"/>
    </row>
    <row r="1507" spans="3:4" ht="12.75">
      <c r="C1507" s="32"/>
      <c r="D1507" s="32"/>
    </row>
    <row r="1508" spans="3:4" ht="12.75">
      <c r="C1508" s="32"/>
      <c r="D1508" s="32"/>
    </row>
    <row r="1509" spans="3:4" ht="12.75">
      <c r="C1509" s="32"/>
      <c r="D1509" s="32"/>
    </row>
    <row r="1510" spans="3:4" ht="12.75">
      <c r="C1510" s="32"/>
      <c r="D1510" s="32"/>
    </row>
    <row r="1511" spans="3:4" ht="12.75">
      <c r="C1511" s="32"/>
      <c r="D1511" s="32"/>
    </row>
    <row r="1512" spans="3:4" ht="12.75">
      <c r="C1512" s="32"/>
      <c r="D1512" s="32"/>
    </row>
    <row r="1513" spans="3:4" ht="12.75">
      <c r="C1513" s="32"/>
      <c r="D1513" s="32"/>
    </row>
    <row r="1514" spans="3:4" ht="12.75">
      <c r="C1514" s="32"/>
      <c r="D1514" s="32"/>
    </row>
    <row r="1515" spans="3:4" ht="12.75">
      <c r="C1515" s="32"/>
      <c r="D1515" s="32"/>
    </row>
    <row r="1516" spans="3:4" ht="12.75">
      <c r="C1516" s="32"/>
      <c r="D1516" s="32"/>
    </row>
    <row r="1517" spans="3:4" ht="12.75">
      <c r="C1517" s="32"/>
      <c r="D1517" s="32"/>
    </row>
    <row r="1518" spans="3:4" ht="12.75">
      <c r="C1518" s="32"/>
      <c r="D1518" s="32"/>
    </row>
    <row r="1519" spans="3:4" ht="12.75">
      <c r="C1519" s="32"/>
      <c r="D1519" s="32"/>
    </row>
    <row r="1520" spans="3:4" ht="12.75">
      <c r="C1520" s="32"/>
      <c r="D1520" s="32"/>
    </row>
    <row r="1521" spans="3:4" ht="12.75">
      <c r="C1521" s="32"/>
      <c r="D1521" s="32"/>
    </row>
    <row r="1522" spans="3:4" ht="12.75">
      <c r="C1522" s="32"/>
      <c r="D1522" s="32"/>
    </row>
    <row r="1523" spans="3:4" ht="12.75">
      <c r="C1523" s="32"/>
      <c r="D1523" s="32"/>
    </row>
    <row r="1524" spans="3:4" ht="12.75">
      <c r="C1524" s="32"/>
      <c r="D1524" s="32"/>
    </row>
    <row r="1525" spans="3:4" ht="12.75">
      <c r="C1525" s="32"/>
      <c r="D1525" s="32"/>
    </row>
    <row r="1526" spans="3:4" ht="12.75">
      <c r="C1526" s="32"/>
      <c r="D1526" s="32"/>
    </row>
    <row r="1527" spans="3:4" ht="12.75">
      <c r="C1527" s="32"/>
      <c r="D1527" s="32"/>
    </row>
    <row r="1528" spans="3:4" ht="12.75">
      <c r="C1528" s="32"/>
      <c r="D1528" s="32"/>
    </row>
    <row r="1529" spans="3:4" ht="12.75">
      <c r="C1529" s="32"/>
      <c r="D1529" s="32"/>
    </row>
    <row r="1530" spans="3:4" ht="12.75">
      <c r="C1530" s="32"/>
      <c r="D1530" s="32"/>
    </row>
    <row r="1531" spans="3:4" ht="12.75">
      <c r="C1531" s="32"/>
      <c r="D1531" s="32"/>
    </row>
    <row r="1532" spans="3:4" ht="12.75">
      <c r="C1532" s="32"/>
      <c r="D1532" s="32"/>
    </row>
    <row r="1533" spans="3:4" ht="12.75">
      <c r="C1533" s="32"/>
      <c r="D1533" s="32"/>
    </row>
    <row r="1534" spans="3:4" ht="12.75">
      <c r="C1534" s="32"/>
      <c r="D1534" s="32"/>
    </row>
    <row r="1535" spans="3:4" ht="12.75">
      <c r="C1535" s="32"/>
      <c r="D1535" s="32"/>
    </row>
    <row r="1536" spans="3:4" ht="12.75">
      <c r="C1536" s="32"/>
      <c r="D1536" s="32"/>
    </row>
    <row r="1537" spans="3:4" ht="12.75">
      <c r="C1537" s="32"/>
      <c r="D1537" s="32"/>
    </row>
    <row r="1538" spans="3:4" ht="12.75">
      <c r="C1538" s="32"/>
      <c r="D1538" s="32"/>
    </row>
    <row r="1539" spans="3:4" ht="12.75">
      <c r="C1539" s="32"/>
      <c r="D1539" s="32"/>
    </row>
    <row r="1540" spans="3:4" ht="12.75">
      <c r="C1540" s="32"/>
      <c r="D1540" s="32"/>
    </row>
    <row r="1541" spans="3:4" ht="12.75">
      <c r="C1541" s="32"/>
      <c r="D1541" s="32"/>
    </row>
    <row r="1542" spans="3:4" ht="12.75">
      <c r="C1542" s="32"/>
      <c r="D1542" s="32"/>
    </row>
    <row r="1543" spans="3:4" ht="12.75">
      <c r="C1543" s="32"/>
      <c r="D1543" s="32"/>
    </row>
    <row r="1544" spans="3:4" ht="12.75">
      <c r="C1544" s="32"/>
      <c r="D1544" s="32"/>
    </row>
    <row r="1545" spans="3:4" ht="12.75">
      <c r="C1545" s="32"/>
      <c r="D1545" s="32"/>
    </row>
    <row r="1546" spans="3:4" ht="12.75">
      <c r="C1546" s="32"/>
      <c r="D1546" s="32"/>
    </row>
    <row r="1547" spans="3:4" ht="12.75">
      <c r="C1547" s="32"/>
      <c r="D1547" s="32"/>
    </row>
    <row r="1548" spans="3:4" ht="12.75">
      <c r="C1548" s="32"/>
      <c r="D1548" s="32"/>
    </row>
    <row r="1549" spans="3:4" ht="12.75">
      <c r="C1549" s="32"/>
      <c r="D1549" s="32"/>
    </row>
    <row r="1550" spans="3:4" ht="12.75">
      <c r="C1550" s="32"/>
      <c r="D1550" s="32"/>
    </row>
    <row r="1551" spans="3:4" ht="12.75">
      <c r="C1551" s="32"/>
      <c r="D1551" s="32"/>
    </row>
    <row r="1552" spans="3:4" ht="12.75">
      <c r="C1552" s="32"/>
      <c r="D1552" s="32"/>
    </row>
    <row r="1553" spans="3:4" ht="12.75">
      <c r="C1553" s="32"/>
      <c r="D1553" s="32"/>
    </row>
    <row r="1554" spans="3:4" ht="12.75">
      <c r="C1554" s="32"/>
      <c r="D1554" s="32"/>
    </row>
    <row r="1555" spans="3:4" ht="12.75">
      <c r="C1555" s="32"/>
      <c r="D1555" s="32"/>
    </row>
    <row r="1556" spans="3:4" ht="12.75">
      <c r="C1556" s="32"/>
      <c r="D1556" s="32"/>
    </row>
    <row r="1557" spans="3:4" ht="12.75">
      <c r="C1557" s="32"/>
      <c r="D1557" s="32"/>
    </row>
    <row r="1558" spans="3:4" ht="12.75">
      <c r="C1558" s="32"/>
      <c r="D1558" s="32"/>
    </row>
    <row r="1559" spans="3:4" ht="12.75">
      <c r="C1559" s="32"/>
      <c r="D1559" s="32"/>
    </row>
    <row r="1560" spans="3:4" ht="12.75">
      <c r="C1560" s="32"/>
      <c r="D1560" s="32"/>
    </row>
    <row r="1561" spans="3:4" ht="12.75">
      <c r="C1561" s="32"/>
      <c r="D1561" s="32"/>
    </row>
    <row r="1562" spans="3:4" ht="12.75">
      <c r="C1562" s="32"/>
      <c r="D1562" s="32"/>
    </row>
    <row r="1563" spans="3:4" ht="12.75">
      <c r="C1563" s="32"/>
      <c r="D1563" s="32"/>
    </row>
    <row r="1564" spans="3:4" ht="12.75">
      <c r="C1564" s="32"/>
      <c r="D1564" s="32"/>
    </row>
    <row r="1565" spans="3:4" ht="12.75">
      <c r="C1565" s="32"/>
      <c r="D1565" s="32"/>
    </row>
    <row r="1566" spans="3:4" ht="12.75">
      <c r="C1566" s="32"/>
      <c r="D1566" s="32"/>
    </row>
    <row r="1567" spans="3:4" ht="12.75">
      <c r="C1567" s="32"/>
      <c r="D1567" s="32"/>
    </row>
    <row r="1568" spans="3:4" ht="12.75">
      <c r="C1568" s="32"/>
      <c r="D1568" s="32"/>
    </row>
    <row r="1569" spans="3:4" ht="12.75">
      <c r="C1569" s="32"/>
      <c r="D1569" s="32"/>
    </row>
    <row r="1570" spans="3:4" ht="12.75">
      <c r="C1570" s="32"/>
      <c r="D1570" s="32"/>
    </row>
    <row r="1571" spans="3:4" ht="12.75">
      <c r="C1571" s="32"/>
      <c r="D1571" s="32"/>
    </row>
    <row r="1572" spans="3:4" ht="12.75">
      <c r="C1572" s="32"/>
      <c r="D1572" s="32"/>
    </row>
    <row r="1573" spans="3:4" ht="12.75">
      <c r="C1573" s="32"/>
      <c r="D1573" s="32"/>
    </row>
    <row r="1574" spans="3:4" ht="12.75">
      <c r="C1574" s="32"/>
      <c r="D1574" s="32"/>
    </row>
    <row r="1575" spans="3:4" ht="12.75">
      <c r="C1575" s="32"/>
      <c r="D1575" s="32"/>
    </row>
    <row r="1576" spans="3:4" ht="12.75">
      <c r="C1576" s="32"/>
      <c r="D1576" s="32"/>
    </row>
    <row r="1577" spans="3:4" ht="12.75">
      <c r="C1577" s="32"/>
      <c r="D1577" s="32"/>
    </row>
    <row r="1578" spans="3:4" ht="12.75">
      <c r="C1578" s="32"/>
      <c r="D1578" s="32"/>
    </row>
    <row r="1579" spans="3:4" ht="12.75">
      <c r="C1579" s="32"/>
      <c r="D1579" s="32"/>
    </row>
    <row r="1580" spans="3:4" ht="12.75">
      <c r="C1580" s="32"/>
      <c r="D1580" s="32"/>
    </row>
    <row r="1581" spans="3:4" ht="12.75">
      <c r="C1581" s="32"/>
      <c r="D1581" s="32"/>
    </row>
    <row r="1582" spans="3:4" ht="12.75">
      <c r="C1582" s="32"/>
      <c r="D1582" s="32"/>
    </row>
    <row r="1583" spans="3:4" ht="12.75">
      <c r="C1583" s="32"/>
      <c r="D1583" s="32"/>
    </row>
    <row r="1584" spans="3:4" ht="12.75">
      <c r="C1584" s="32"/>
      <c r="D1584" s="32"/>
    </row>
    <row r="1585" spans="3:4" ht="12.75">
      <c r="C1585" s="32"/>
      <c r="D1585" s="32"/>
    </row>
    <row r="1586" spans="3:4" ht="12.75">
      <c r="C1586" s="32"/>
      <c r="D1586" s="32"/>
    </row>
    <row r="1587" spans="3:4" ht="12.75">
      <c r="C1587" s="32"/>
      <c r="D1587" s="32"/>
    </row>
    <row r="1588" spans="3:4" ht="12.75">
      <c r="C1588" s="32"/>
      <c r="D1588" s="32"/>
    </row>
    <row r="1589" spans="3:4" ht="12.75">
      <c r="C1589" s="32"/>
      <c r="D1589" s="32"/>
    </row>
    <row r="1590" spans="3:4" ht="12.75">
      <c r="C1590" s="32"/>
      <c r="D1590" s="32"/>
    </row>
    <row r="1591" spans="3:4" ht="12.75">
      <c r="C1591" s="32"/>
      <c r="D1591" s="32"/>
    </row>
    <row r="1592" spans="3:4" ht="12.75">
      <c r="C1592" s="32"/>
      <c r="D1592" s="32"/>
    </row>
    <row r="1593" spans="3:4" ht="12.75">
      <c r="C1593" s="32"/>
      <c r="D1593" s="32"/>
    </row>
    <row r="1594" spans="3:4" ht="12.75">
      <c r="C1594" s="32"/>
      <c r="D1594" s="32"/>
    </row>
    <row r="1595" spans="3:4" ht="12.75">
      <c r="C1595" s="32"/>
      <c r="D1595" s="32"/>
    </row>
    <row r="1596" spans="3:4" ht="12.75">
      <c r="C1596" s="32"/>
      <c r="D1596" s="32"/>
    </row>
    <row r="1597" spans="3:4" ht="12.75">
      <c r="C1597" s="32"/>
      <c r="D1597" s="32"/>
    </row>
    <row r="1598" spans="3:4" ht="12.75">
      <c r="C1598" s="32"/>
      <c r="D1598" s="32"/>
    </row>
    <row r="1599" spans="3:4" ht="12.75">
      <c r="C1599" s="32"/>
      <c r="D1599" s="32"/>
    </row>
    <row r="1600" spans="3:4" ht="12.75">
      <c r="C1600" s="32"/>
      <c r="D1600" s="32"/>
    </row>
    <row r="1601" spans="3:4" ht="12.75">
      <c r="C1601" s="32"/>
      <c r="D1601" s="32"/>
    </row>
    <row r="1602" spans="3:4" ht="12.75">
      <c r="C1602" s="32"/>
      <c r="D1602" s="32"/>
    </row>
    <row r="1603" spans="3:4" ht="12.75">
      <c r="C1603" s="32"/>
      <c r="D1603" s="32"/>
    </row>
    <row r="1604" spans="3:4" ht="12.75">
      <c r="C1604" s="32"/>
      <c r="D1604" s="32"/>
    </row>
    <row r="1605" spans="3:4" ht="12.75">
      <c r="C1605" s="32"/>
      <c r="D1605" s="32"/>
    </row>
    <row r="1606" spans="3:4" ht="12.75">
      <c r="C1606" s="32"/>
      <c r="D1606" s="32"/>
    </row>
    <row r="1607" spans="3:4" ht="12.75">
      <c r="C1607" s="32"/>
      <c r="D1607" s="32"/>
    </row>
    <row r="1608" spans="3:4" ht="12.75">
      <c r="C1608" s="32"/>
      <c r="D1608" s="32"/>
    </row>
    <row r="1609" spans="3:4" ht="12.75">
      <c r="C1609" s="32"/>
      <c r="D1609" s="32"/>
    </row>
    <row r="1610" spans="3:4" ht="12.75">
      <c r="C1610" s="32"/>
      <c r="D1610" s="32"/>
    </row>
    <row r="1611" spans="3:4" ht="12.75">
      <c r="C1611" s="32"/>
      <c r="D1611" s="32"/>
    </row>
    <row r="1612" spans="3:4" ht="12.75">
      <c r="C1612" s="32"/>
      <c r="D1612" s="32"/>
    </row>
    <row r="1613" spans="3:4" ht="12.75">
      <c r="C1613" s="32"/>
      <c r="D1613" s="32"/>
    </row>
    <row r="1614" spans="3:4" ht="12.75">
      <c r="C1614" s="32"/>
      <c r="D1614" s="32"/>
    </row>
    <row r="1615" spans="3:4" ht="12.75">
      <c r="C1615" s="32"/>
      <c r="D1615" s="32"/>
    </row>
    <row r="1616" spans="3:4" ht="12.75">
      <c r="C1616" s="32"/>
      <c r="D1616" s="32"/>
    </row>
    <row r="1617" spans="3:4" ht="12.75">
      <c r="C1617" s="32"/>
      <c r="D1617" s="32"/>
    </row>
    <row r="1618" spans="3:4" ht="12.75">
      <c r="C1618" s="32"/>
      <c r="D1618" s="32"/>
    </row>
    <row r="1619" spans="3:4" ht="12.75">
      <c r="C1619" s="32"/>
      <c r="D1619" s="32"/>
    </row>
    <row r="1620" spans="3:4" ht="12.75">
      <c r="C1620" s="32"/>
      <c r="D1620" s="32"/>
    </row>
    <row r="1621" spans="3:4" ht="12.75">
      <c r="C1621" s="32"/>
      <c r="D1621" s="32"/>
    </row>
    <row r="1622" spans="3:4" ht="12.75">
      <c r="C1622" s="32"/>
      <c r="D1622" s="32"/>
    </row>
    <row r="1623" spans="3:4" ht="12.75">
      <c r="C1623" s="32"/>
      <c r="D1623" s="32"/>
    </row>
    <row r="1624" spans="3:4" ht="12.75">
      <c r="C1624" s="32"/>
      <c r="D1624" s="32"/>
    </row>
    <row r="1625" spans="3:4" ht="12.75">
      <c r="C1625" s="32"/>
      <c r="D1625" s="32"/>
    </row>
    <row r="1626" spans="3:4" ht="12.75">
      <c r="C1626" s="32"/>
      <c r="D1626" s="32"/>
    </row>
    <row r="1627" spans="3:4" ht="12.75">
      <c r="C1627" s="32"/>
      <c r="D1627" s="32"/>
    </row>
    <row r="1628" spans="3:4" ht="12.75">
      <c r="C1628" s="32"/>
      <c r="D1628" s="32"/>
    </row>
    <row r="1629" spans="3:4" ht="12.75">
      <c r="C1629" s="32"/>
      <c r="D1629" s="32"/>
    </row>
    <row r="1630" spans="3:4" ht="12.75">
      <c r="C1630" s="32"/>
      <c r="D1630" s="32"/>
    </row>
    <row r="1631" spans="3:4" ht="12.75">
      <c r="C1631" s="32"/>
      <c r="D1631" s="32"/>
    </row>
    <row r="1632" spans="3:4" ht="12.75">
      <c r="C1632" s="32"/>
      <c r="D1632" s="32"/>
    </row>
    <row r="1633" spans="3:4" ht="12.75">
      <c r="C1633" s="32"/>
      <c r="D1633" s="32"/>
    </row>
    <row r="1634" spans="3:4" ht="12.75">
      <c r="C1634" s="32"/>
      <c r="D1634" s="32"/>
    </row>
    <row r="1635" spans="3:4" ht="12.75">
      <c r="C1635" s="32"/>
      <c r="D1635" s="32"/>
    </row>
    <row r="1636" spans="3:4" ht="12.75">
      <c r="C1636" s="32"/>
      <c r="D1636" s="32"/>
    </row>
    <row r="1637" spans="3:4" ht="12.75">
      <c r="C1637" s="32"/>
      <c r="D1637" s="32"/>
    </row>
    <row r="1638" spans="3:4" ht="12.75">
      <c r="C1638" s="32"/>
      <c r="D1638" s="32"/>
    </row>
    <row r="1639" spans="3:4" ht="12.75">
      <c r="C1639" s="32"/>
      <c r="D1639" s="32"/>
    </row>
    <row r="1640" spans="3:4" ht="12.75">
      <c r="C1640" s="32"/>
      <c r="D1640" s="32"/>
    </row>
    <row r="1641" spans="3:4" ht="12.75">
      <c r="C1641" s="32"/>
      <c r="D1641" s="32"/>
    </row>
    <row r="1642" spans="3:4" ht="12.75">
      <c r="C1642" s="32"/>
      <c r="D1642" s="32"/>
    </row>
    <row r="1643" spans="3:4" ht="12.75">
      <c r="C1643" s="32"/>
      <c r="D1643" s="32"/>
    </row>
    <row r="1644" spans="3:4" ht="12.75">
      <c r="C1644" s="32"/>
      <c r="D1644" s="32"/>
    </row>
    <row r="1645" spans="3:4" ht="12.75">
      <c r="C1645" s="32"/>
      <c r="D1645" s="32"/>
    </row>
    <row r="1646" spans="3:4" ht="12.75">
      <c r="C1646" s="32"/>
      <c r="D1646" s="32"/>
    </row>
    <row r="1647" spans="3:4" ht="12.75">
      <c r="C1647" s="32"/>
      <c r="D1647" s="32"/>
    </row>
    <row r="1648" spans="3:4" ht="12.75">
      <c r="C1648" s="32"/>
      <c r="D1648" s="32"/>
    </row>
    <row r="1649" spans="3:4" ht="12.75">
      <c r="C1649" s="32"/>
      <c r="D1649" s="32"/>
    </row>
    <row r="1650" spans="3:4" ht="12.75">
      <c r="C1650" s="32"/>
      <c r="D1650" s="32"/>
    </row>
    <row r="1651" spans="3:4" ht="12.75">
      <c r="C1651" s="32"/>
      <c r="D1651" s="32"/>
    </row>
    <row r="1652" spans="3:4" ht="12.75">
      <c r="C1652" s="32"/>
      <c r="D1652" s="32"/>
    </row>
    <row r="1653" spans="3:4" ht="12.75">
      <c r="C1653" s="32"/>
      <c r="D1653" s="32"/>
    </row>
    <row r="1654" spans="3:4" ht="12.75">
      <c r="C1654" s="32"/>
      <c r="D1654" s="32"/>
    </row>
    <row r="1655" spans="3:4" ht="12.75">
      <c r="C1655" s="32"/>
      <c r="D1655" s="32"/>
    </row>
    <row r="1656" spans="3:4" ht="12.75">
      <c r="C1656" s="32"/>
      <c r="D1656" s="32"/>
    </row>
    <row r="1657" spans="3:4" ht="12.75">
      <c r="C1657" s="32"/>
      <c r="D1657" s="32"/>
    </row>
    <row r="1658" spans="3:4" ht="12.75">
      <c r="C1658" s="32"/>
      <c r="D1658" s="32"/>
    </row>
    <row r="1659" spans="3:4" ht="12.75">
      <c r="C1659" s="32"/>
      <c r="D1659" s="32"/>
    </row>
    <row r="1660" spans="3:4" ht="12.75">
      <c r="C1660" s="32"/>
      <c r="D1660" s="32"/>
    </row>
    <row r="1661" spans="3:4" ht="12.75">
      <c r="C1661" s="32"/>
      <c r="D1661" s="32"/>
    </row>
    <row r="1662" spans="3:4" ht="12.75">
      <c r="C1662" s="32"/>
      <c r="D1662" s="32"/>
    </row>
    <row r="1663" spans="3:4" ht="12.75">
      <c r="C1663" s="32"/>
      <c r="D1663" s="32"/>
    </row>
    <row r="1664" spans="3:4" ht="12.75">
      <c r="C1664" s="32"/>
      <c r="D1664" s="32"/>
    </row>
    <row r="1665" spans="3:4" ht="12.75">
      <c r="C1665" s="32"/>
      <c r="D1665" s="32"/>
    </row>
    <row r="1666" spans="3:4" ht="12.75">
      <c r="C1666" s="32"/>
      <c r="D1666" s="32"/>
    </row>
    <row r="1667" spans="3:4" ht="12.75">
      <c r="C1667" s="32"/>
      <c r="D1667" s="32"/>
    </row>
    <row r="1668" spans="3:4" ht="12.75">
      <c r="C1668" s="32"/>
      <c r="D1668" s="32"/>
    </row>
    <row r="1669" spans="3:4" ht="12.75">
      <c r="C1669" s="32"/>
      <c r="D1669" s="32"/>
    </row>
    <row r="1670" spans="3:4" ht="12.75">
      <c r="C1670" s="32"/>
      <c r="D1670" s="32"/>
    </row>
    <row r="1671" spans="3:4" ht="12.75">
      <c r="C1671" s="32"/>
      <c r="D1671" s="32"/>
    </row>
    <row r="1672" spans="3:4" ht="12.75">
      <c r="C1672" s="32"/>
      <c r="D1672" s="32"/>
    </row>
    <row r="1673" spans="3:4" ht="12.75">
      <c r="C1673" s="32"/>
      <c r="D1673" s="32"/>
    </row>
    <row r="1674" spans="3:4" ht="12.75">
      <c r="C1674" s="32"/>
      <c r="D1674" s="32"/>
    </row>
    <row r="1675" spans="3:4" ht="12.75">
      <c r="C1675" s="32"/>
      <c r="D1675" s="32"/>
    </row>
    <row r="1676" spans="3:4" ht="12.75">
      <c r="C1676" s="32"/>
      <c r="D1676" s="32"/>
    </row>
    <row r="1677" spans="3:4" ht="12.75">
      <c r="C1677" s="32"/>
      <c r="D1677" s="32"/>
    </row>
    <row r="1678" spans="3:4" ht="12.75">
      <c r="C1678" s="32"/>
      <c r="D1678" s="32"/>
    </row>
    <row r="1679" spans="3:4" ht="12.75">
      <c r="C1679" s="32"/>
      <c r="D1679" s="32"/>
    </row>
    <row r="1680" spans="3:4" ht="12.75">
      <c r="C1680" s="32"/>
      <c r="D1680" s="32"/>
    </row>
    <row r="1681" spans="3:4" ht="12.75">
      <c r="C1681" s="32"/>
      <c r="D1681" s="32"/>
    </row>
    <row r="1682" spans="3:4" ht="12.75">
      <c r="C1682" s="32"/>
      <c r="D1682" s="32"/>
    </row>
    <row r="1683" spans="3:4" ht="12.75">
      <c r="C1683" s="32"/>
      <c r="D1683" s="32"/>
    </row>
    <row r="1684" spans="3:4" ht="12.75">
      <c r="C1684" s="32"/>
      <c r="D1684" s="32"/>
    </row>
    <row r="1685" spans="3:4" ht="12.75">
      <c r="C1685" s="32"/>
      <c r="D1685" s="32"/>
    </row>
    <row r="1686" spans="3:4" ht="12.75">
      <c r="C1686" s="32"/>
      <c r="D1686" s="32"/>
    </row>
    <row r="1687" spans="3:4" ht="12.75">
      <c r="C1687" s="32"/>
      <c r="D1687" s="32"/>
    </row>
    <row r="1688" spans="3:4" ht="12.75">
      <c r="C1688" s="32"/>
      <c r="D1688" s="32"/>
    </row>
    <row r="1689" spans="3:4" ht="12.75">
      <c r="C1689" s="32"/>
      <c r="D1689" s="32"/>
    </row>
    <row r="1690" spans="3:4" ht="12.75">
      <c r="C1690" s="32"/>
      <c r="D1690" s="32"/>
    </row>
    <row r="1691" spans="3:4" ht="12.75">
      <c r="C1691" s="32"/>
      <c r="D1691" s="32"/>
    </row>
    <row r="1692" spans="3:4" ht="12.75">
      <c r="C1692" s="32"/>
      <c r="D1692" s="32"/>
    </row>
    <row r="1693" spans="3:4" ht="12.75">
      <c r="C1693" s="32"/>
      <c r="D1693" s="32"/>
    </row>
    <row r="1694" spans="3:4" ht="12.75">
      <c r="C1694" s="32"/>
      <c r="D1694" s="32"/>
    </row>
    <row r="1695" spans="3:4" ht="12.75">
      <c r="C1695" s="32"/>
      <c r="D1695" s="32"/>
    </row>
    <row r="1696" spans="3:4" ht="12.75">
      <c r="C1696" s="32"/>
      <c r="D1696" s="32"/>
    </row>
    <row r="1697" spans="3:4" ht="12.75">
      <c r="C1697" s="32"/>
      <c r="D1697" s="32"/>
    </row>
    <row r="1698" spans="3:4" ht="12.75">
      <c r="C1698" s="32"/>
      <c r="D1698" s="32"/>
    </row>
    <row r="1699" spans="3:4" ht="12.75">
      <c r="C1699" s="32"/>
      <c r="D1699" s="32"/>
    </row>
    <row r="1700" spans="3:4" ht="12.75">
      <c r="C1700" s="32"/>
      <c r="D1700" s="32"/>
    </row>
    <row r="1701" spans="3:4" ht="12.75">
      <c r="C1701" s="32"/>
      <c r="D1701" s="32"/>
    </row>
    <row r="1702" spans="3:4" ht="12.75">
      <c r="C1702" s="32"/>
      <c r="D1702" s="32"/>
    </row>
    <row r="1703" spans="3:4" ht="12.75">
      <c r="C1703" s="32"/>
      <c r="D1703" s="32"/>
    </row>
    <row r="1704" spans="3:4" ht="12.75">
      <c r="C1704" s="32"/>
      <c r="D1704" s="32"/>
    </row>
    <row r="1705" spans="3:4" ht="12.75">
      <c r="C1705" s="32"/>
      <c r="D1705" s="32"/>
    </row>
    <row r="1706" spans="3:4" ht="12.75">
      <c r="C1706" s="32"/>
      <c r="D1706" s="32"/>
    </row>
    <row r="1707" spans="3:4" ht="12.75">
      <c r="C1707" s="32"/>
      <c r="D1707" s="32"/>
    </row>
    <row r="1708" spans="3:4" ht="12.75">
      <c r="C1708" s="32"/>
      <c r="D1708" s="32"/>
    </row>
    <row r="1709" spans="3:4" ht="12.75">
      <c r="C1709" s="32"/>
      <c r="D1709" s="32"/>
    </row>
    <row r="1710" spans="3:4" ht="12.75">
      <c r="C1710" s="32"/>
      <c r="D1710" s="32"/>
    </row>
    <row r="1711" spans="3:4" ht="12.75">
      <c r="C1711" s="32"/>
      <c r="D1711" s="32"/>
    </row>
    <row r="1712" spans="3:4" ht="12.75">
      <c r="C1712" s="32"/>
      <c r="D1712" s="32"/>
    </row>
    <row r="1713" spans="3:4" ht="12.75">
      <c r="C1713" s="32"/>
      <c r="D1713" s="32"/>
    </row>
    <row r="1714" spans="3:4" ht="12.75">
      <c r="C1714" s="32"/>
      <c r="D1714" s="32"/>
    </row>
    <row r="1715" spans="3:4" ht="12.75">
      <c r="C1715" s="32"/>
      <c r="D1715" s="32"/>
    </row>
    <row r="1716" spans="3:4" ht="12.75">
      <c r="C1716" s="32"/>
      <c r="D1716" s="32"/>
    </row>
    <row r="1717" spans="3:4" ht="12.75">
      <c r="C1717" s="32"/>
      <c r="D1717" s="32"/>
    </row>
    <row r="1718" spans="3:4" ht="12.75">
      <c r="C1718" s="32"/>
      <c r="D1718" s="32"/>
    </row>
    <row r="1719" spans="3:4" ht="12.75">
      <c r="C1719" s="32"/>
      <c r="D1719" s="32"/>
    </row>
    <row r="1720" spans="3:4" ht="12.75">
      <c r="C1720" s="32"/>
      <c r="D1720" s="32"/>
    </row>
    <row r="1721" spans="3:4" ht="12.75">
      <c r="C1721" s="32"/>
      <c r="D1721" s="32"/>
    </row>
    <row r="1722" spans="3:4" ht="12.75">
      <c r="C1722" s="32"/>
      <c r="D1722" s="32"/>
    </row>
    <row r="1723" spans="3:4" ht="12.75">
      <c r="C1723" s="32"/>
      <c r="D1723" s="32"/>
    </row>
    <row r="1724" spans="3:4" ht="12.75">
      <c r="C1724" s="32"/>
      <c r="D1724" s="32"/>
    </row>
    <row r="1725" spans="3:4" ht="12.75">
      <c r="C1725" s="32"/>
      <c r="D1725" s="32"/>
    </row>
    <row r="1726" spans="3:4" ht="12.75">
      <c r="C1726" s="32"/>
      <c r="D1726" s="32"/>
    </row>
    <row r="1727" spans="3:4" ht="12.75">
      <c r="C1727" s="32"/>
      <c r="D1727" s="32"/>
    </row>
    <row r="1728" spans="3:4" ht="12.75">
      <c r="C1728" s="32"/>
      <c r="D1728" s="32"/>
    </row>
    <row r="1729" spans="3:4" ht="12.75">
      <c r="C1729" s="32"/>
      <c r="D1729" s="32"/>
    </row>
    <row r="1730" spans="3:4" ht="12.75">
      <c r="C1730" s="32"/>
      <c r="D1730" s="32"/>
    </row>
    <row r="1731" spans="3:4" ht="12.75">
      <c r="C1731" s="32"/>
      <c r="D1731" s="32"/>
    </row>
    <row r="1732" spans="3:4" ht="12.75">
      <c r="C1732" s="32"/>
      <c r="D1732" s="32"/>
    </row>
    <row r="1733" spans="3:4" ht="12.75">
      <c r="C1733" s="32"/>
      <c r="D1733" s="32"/>
    </row>
    <row r="1734" spans="3:4" ht="12.75">
      <c r="C1734" s="32"/>
      <c r="D1734" s="32"/>
    </row>
    <row r="1735" spans="3:4" ht="12.75">
      <c r="C1735" s="32"/>
      <c r="D1735" s="32"/>
    </row>
    <row r="1736" spans="3:4" ht="12.75">
      <c r="C1736" s="32"/>
      <c r="D1736" s="32"/>
    </row>
    <row r="1737" spans="3:4" ht="12.75">
      <c r="C1737" s="32"/>
      <c r="D1737" s="32"/>
    </row>
    <row r="1738" spans="3:4" ht="12.75">
      <c r="C1738" s="32"/>
      <c r="D1738" s="32"/>
    </row>
    <row r="1739" spans="3:4" ht="12.75">
      <c r="C1739" s="32"/>
      <c r="D1739" s="32"/>
    </row>
    <row r="1740" spans="3:4" ht="12.75">
      <c r="C1740" s="32"/>
      <c r="D1740" s="32"/>
    </row>
    <row r="1741" spans="3:4" ht="12.75">
      <c r="C1741" s="32"/>
      <c r="D1741" s="32"/>
    </row>
    <row r="1742" spans="3:4" ht="12.75">
      <c r="C1742" s="32"/>
      <c r="D1742" s="32"/>
    </row>
    <row r="1743" spans="3:4" ht="12.75">
      <c r="C1743" s="32"/>
      <c r="D1743" s="32"/>
    </row>
    <row r="1744" spans="3:4" ht="12.75">
      <c r="C1744" s="32"/>
      <c r="D1744" s="32"/>
    </row>
    <row r="1745" spans="3:4" ht="12.75">
      <c r="C1745" s="32"/>
      <c r="D1745" s="32"/>
    </row>
    <row r="1746" spans="3:4" ht="12.75">
      <c r="C1746" s="32"/>
      <c r="D1746" s="32"/>
    </row>
    <row r="1747" spans="3:4" ht="12.75">
      <c r="C1747" s="32"/>
      <c r="D1747" s="32"/>
    </row>
    <row r="1748" spans="3:4" ht="12.75">
      <c r="C1748" s="32"/>
      <c r="D1748" s="32"/>
    </row>
    <row r="1749" spans="3:4" ht="12.75">
      <c r="C1749" s="32"/>
      <c r="D1749" s="32"/>
    </row>
    <row r="1750" spans="3:4" ht="12.75">
      <c r="C1750" s="32"/>
      <c r="D1750" s="32"/>
    </row>
    <row r="1751" spans="3:4" ht="12.75">
      <c r="C1751" s="32"/>
      <c r="D1751" s="32"/>
    </row>
    <row r="1752" spans="3:4" ht="12.75">
      <c r="C1752" s="32"/>
      <c r="D1752" s="32"/>
    </row>
    <row r="1753" spans="3:4" ht="12.75">
      <c r="C1753" s="32"/>
      <c r="D1753" s="32"/>
    </row>
    <row r="1754" spans="3:4" ht="12.75">
      <c r="C1754" s="32"/>
      <c r="D1754" s="32"/>
    </row>
    <row r="1755" spans="3:4" ht="12.75">
      <c r="C1755" s="32"/>
      <c r="D1755" s="32"/>
    </row>
    <row r="1756" spans="3:4" ht="12.75">
      <c r="C1756" s="32"/>
      <c r="D1756" s="32"/>
    </row>
    <row r="1757" spans="3:4" ht="12.75">
      <c r="C1757" s="32"/>
      <c r="D1757" s="32"/>
    </row>
    <row r="1758" spans="3:4" ht="12.75">
      <c r="C1758" s="32"/>
      <c r="D1758" s="32"/>
    </row>
    <row r="1759" spans="3:4" ht="12.75">
      <c r="C1759" s="32"/>
      <c r="D1759" s="32"/>
    </row>
    <row r="1760" spans="3:4" ht="12.75">
      <c r="C1760" s="32"/>
      <c r="D1760" s="32"/>
    </row>
    <row r="1761" spans="3:4" ht="12.75">
      <c r="C1761" s="32"/>
      <c r="D1761" s="32"/>
    </row>
    <row r="1762" spans="3:4" ht="12.75">
      <c r="C1762" s="32"/>
      <c r="D1762" s="32"/>
    </row>
    <row r="1763" spans="3:4" ht="12.75">
      <c r="C1763" s="32"/>
      <c r="D1763" s="32"/>
    </row>
    <row r="1764" spans="3:4" ht="12.75">
      <c r="C1764" s="32"/>
      <c r="D1764" s="32"/>
    </row>
    <row r="1765" spans="3:4" ht="12.75">
      <c r="C1765" s="32"/>
      <c r="D1765" s="32"/>
    </row>
    <row r="1766" spans="3:4" ht="12.75">
      <c r="C1766" s="32"/>
      <c r="D1766" s="32"/>
    </row>
    <row r="1767" spans="3:4" ht="12.75">
      <c r="C1767" s="32"/>
      <c r="D1767" s="32"/>
    </row>
    <row r="1768" spans="3:4" ht="12.75">
      <c r="C1768" s="32"/>
      <c r="D1768" s="32"/>
    </row>
    <row r="1769" spans="3:4" ht="12.75">
      <c r="C1769" s="32"/>
      <c r="D1769" s="32"/>
    </row>
    <row r="1770" spans="3:4" ht="12.75">
      <c r="C1770" s="32"/>
      <c r="D1770" s="32"/>
    </row>
    <row r="1771" spans="3:4" ht="12.75">
      <c r="C1771" s="32"/>
      <c r="D1771" s="32"/>
    </row>
    <row r="1772" spans="3:4" ht="12.75">
      <c r="C1772" s="32"/>
      <c r="D1772" s="32"/>
    </row>
    <row r="1773" spans="3:4" ht="12.75">
      <c r="C1773" s="32"/>
      <c r="D1773" s="32"/>
    </row>
    <row r="1774" spans="3:4" ht="12.75">
      <c r="C1774" s="32"/>
      <c r="D1774" s="32"/>
    </row>
    <row r="1775" spans="3:4" ht="12.75">
      <c r="C1775" s="32"/>
      <c r="D1775" s="32"/>
    </row>
    <row r="1776" spans="3:4" ht="12.75">
      <c r="C1776" s="32"/>
      <c r="D1776" s="32"/>
    </row>
    <row r="1777" spans="3:4" ht="12.75">
      <c r="C1777" s="32"/>
      <c r="D1777" s="32"/>
    </row>
    <row r="1778" spans="3:4" ht="12.75">
      <c r="C1778" s="32"/>
      <c r="D1778" s="32"/>
    </row>
    <row r="1779" spans="3:4" ht="12.75">
      <c r="C1779" s="32"/>
      <c r="D1779" s="32"/>
    </row>
    <row r="1780" spans="3:4" ht="12.75">
      <c r="C1780" s="32"/>
      <c r="D1780" s="32"/>
    </row>
    <row r="1781" spans="3:4" ht="12.75">
      <c r="C1781" s="32"/>
      <c r="D1781" s="32"/>
    </row>
    <row r="1782" spans="3:4" ht="12.75">
      <c r="C1782" s="32"/>
      <c r="D1782" s="32"/>
    </row>
    <row r="1783" spans="3:4" ht="12.75">
      <c r="C1783" s="32"/>
      <c r="D1783" s="32"/>
    </row>
    <row r="1784" spans="3:4" ht="12.75">
      <c r="C1784" s="32"/>
      <c r="D1784" s="32"/>
    </row>
    <row r="1785" spans="3:4" ht="12.75">
      <c r="C1785" s="32"/>
      <c r="D1785" s="32"/>
    </row>
    <row r="1786" spans="3:4" ht="12.75">
      <c r="C1786" s="32"/>
      <c r="D1786" s="32"/>
    </row>
    <row r="1787" spans="3:4" ht="12.75">
      <c r="C1787" s="32"/>
      <c r="D1787" s="32"/>
    </row>
    <row r="1788" spans="3:4" ht="12.75">
      <c r="C1788" s="32"/>
      <c r="D1788" s="32"/>
    </row>
    <row r="1789" spans="3:4" ht="12.75">
      <c r="C1789" s="32"/>
      <c r="D1789" s="32"/>
    </row>
    <row r="1790" spans="3:4" ht="12.75">
      <c r="C1790" s="32"/>
      <c r="D1790" s="32"/>
    </row>
    <row r="1791" spans="3:4" ht="12.75">
      <c r="C1791" s="32"/>
      <c r="D1791" s="32"/>
    </row>
    <row r="1792" spans="3:4" ht="12.75">
      <c r="C1792" s="32"/>
      <c r="D1792" s="32"/>
    </row>
    <row r="1793" spans="3:4" ht="12.75">
      <c r="C1793" s="32"/>
      <c r="D1793" s="32"/>
    </row>
    <row r="1794" spans="3:4" ht="12.75">
      <c r="C1794" s="32"/>
      <c r="D1794" s="32"/>
    </row>
    <row r="1795" spans="3:4" ht="12.75">
      <c r="C1795" s="32"/>
      <c r="D1795" s="32"/>
    </row>
    <row r="1796" spans="3:4" ht="12.75">
      <c r="C1796" s="32"/>
      <c r="D1796" s="32"/>
    </row>
    <row r="1797" spans="3:4" ht="12.75">
      <c r="C1797" s="32"/>
      <c r="D1797" s="32"/>
    </row>
    <row r="1798" spans="3:4" ht="12.75">
      <c r="C1798" s="32"/>
      <c r="D1798" s="32"/>
    </row>
    <row r="1799" spans="3:4" ht="12.75">
      <c r="C1799" s="32"/>
      <c r="D1799" s="32"/>
    </row>
    <row r="1800" spans="3:4" ht="12.75">
      <c r="C1800" s="32"/>
      <c r="D1800" s="32"/>
    </row>
    <row r="1801" spans="3:4" ht="12.75">
      <c r="C1801" s="32"/>
      <c r="D1801" s="32"/>
    </row>
    <row r="1802" spans="3:4" ht="12.75">
      <c r="C1802" s="32"/>
      <c r="D1802" s="32"/>
    </row>
    <row r="1803" spans="3:4" ht="12.75">
      <c r="C1803" s="32"/>
      <c r="D1803" s="32"/>
    </row>
    <row r="1804" spans="3:4" ht="12.75">
      <c r="C1804" s="32"/>
      <c r="D1804" s="32"/>
    </row>
    <row r="1805" spans="3:4" ht="12.75">
      <c r="C1805" s="32"/>
      <c r="D1805" s="32"/>
    </row>
    <row r="1806" spans="3:4" ht="12.75">
      <c r="C1806" s="32"/>
      <c r="D1806" s="32"/>
    </row>
    <row r="1807" spans="3:4" ht="12.75">
      <c r="C1807" s="32"/>
      <c r="D1807" s="32"/>
    </row>
    <row r="1808" spans="3:4" ht="12.75">
      <c r="C1808" s="32"/>
      <c r="D1808" s="32"/>
    </row>
    <row r="1809" spans="3:4" ht="12.75">
      <c r="C1809" s="32"/>
      <c r="D1809" s="32"/>
    </row>
    <row r="1810" spans="3:4" ht="12.75">
      <c r="C1810" s="32"/>
      <c r="D1810" s="32"/>
    </row>
    <row r="1811" spans="3:4" ht="12.75">
      <c r="C1811" s="32"/>
      <c r="D1811" s="32"/>
    </row>
    <row r="1812" spans="3:4" ht="12.75">
      <c r="C1812" s="32"/>
      <c r="D1812" s="32"/>
    </row>
    <row r="1813" spans="3:4" ht="12.75">
      <c r="C1813" s="32"/>
      <c r="D1813" s="32"/>
    </row>
    <row r="1814" spans="3:4" ht="12.75">
      <c r="C1814" s="32"/>
      <c r="D1814" s="32"/>
    </row>
    <row r="1815" spans="3:4" ht="12.75">
      <c r="C1815" s="32"/>
      <c r="D1815" s="32"/>
    </row>
    <row r="1816" spans="3:4" ht="12.75">
      <c r="C1816" s="32"/>
      <c r="D1816" s="32"/>
    </row>
    <row r="1817" spans="3:4" ht="12.75">
      <c r="C1817" s="32"/>
      <c r="D1817" s="32"/>
    </row>
    <row r="1818" spans="3:4" ht="12.75">
      <c r="C1818" s="32"/>
      <c r="D1818" s="32"/>
    </row>
    <row r="1819" spans="3:4" ht="12.75">
      <c r="C1819" s="32"/>
      <c r="D1819" s="32"/>
    </row>
    <row r="1820" spans="3:4" ht="12.75">
      <c r="C1820" s="32"/>
      <c r="D1820" s="32"/>
    </row>
    <row r="1821" spans="3:4" ht="12.75">
      <c r="C1821" s="32"/>
      <c r="D1821" s="32"/>
    </row>
    <row r="1822" spans="3:4" ht="12.75">
      <c r="C1822" s="32"/>
      <c r="D1822" s="32"/>
    </row>
    <row r="1823" spans="3:4" ht="12.75">
      <c r="C1823" s="32"/>
      <c r="D1823" s="32"/>
    </row>
    <row r="1824" spans="3:4" ht="12.75">
      <c r="C1824" s="32"/>
      <c r="D1824" s="32"/>
    </row>
    <row r="1825" spans="3:4" ht="12.75">
      <c r="C1825" s="32"/>
      <c r="D1825" s="32"/>
    </row>
    <row r="1826" spans="3:4" ht="12.75">
      <c r="C1826" s="32"/>
      <c r="D1826" s="32"/>
    </row>
    <row r="1827" spans="3:4" ht="12.75">
      <c r="C1827" s="32"/>
      <c r="D1827" s="32"/>
    </row>
    <row r="1828" spans="3:4" ht="12.75">
      <c r="C1828" s="32"/>
      <c r="D1828" s="32"/>
    </row>
    <row r="1829" spans="3:4" ht="12.75">
      <c r="C1829" s="32"/>
      <c r="D1829" s="32"/>
    </row>
    <row r="1830" spans="3:4" ht="12.75">
      <c r="C1830" s="32"/>
      <c r="D1830" s="32"/>
    </row>
    <row r="1831" spans="3:4" ht="12.75">
      <c r="C1831" s="32"/>
      <c r="D1831" s="32"/>
    </row>
    <row r="1832" spans="3:4" ht="12.75">
      <c r="C1832" s="32"/>
      <c r="D1832" s="32"/>
    </row>
    <row r="1833" spans="3:4" ht="12.75">
      <c r="C1833" s="32"/>
      <c r="D1833" s="32"/>
    </row>
    <row r="1834" spans="3:4" ht="12.75">
      <c r="C1834" s="32"/>
      <c r="D1834" s="32"/>
    </row>
    <row r="1835" spans="3:4" ht="12.75">
      <c r="C1835" s="32"/>
      <c r="D1835" s="32"/>
    </row>
    <row r="1836" spans="3:4" ht="12.75">
      <c r="C1836" s="32"/>
      <c r="D1836" s="32"/>
    </row>
    <row r="1837" spans="3:4" ht="12.75">
      <c r="C1837" s="32"/>
      <c r="D1837" s="32"/>
    </row>
    <row r="1838" spans="3:4" ht="12.75">
      <c r="C1838" s="32"/>
      <c r="D1838" s="32"/>
    </row>
    <row r="1839" spans="3:4" ht="12.75">
      <c r="C1839" s="32"/>
      <c r="D1839" s="32"/>
    </row>
    <row r="1840" spans="3:4" ht="12.75">
      <c r="C1840" s="32"/>
      <c r="D1840" s="32"/>
    </row>
    <row r="1841" spans="3:4" ht="12.75">
      <c r="C1841" s="32"/>
      <c r="D1841" s="32"/>
    </row>
    <row r="1842" spans="3:4" ht="12.75">
      <c r="C1842" s="32"/>
      <c r="D1842" s="32"/>
    </row>
    <row r="1843" spans="3:4" ht="12.75">
      <c r="C1843" s="32"/>
      <c r="D1843" s="32"/>
    </row>
    <row r="1844" spans="3:4" ht="12.75">
      <c r="C1844" s="32"/>
      <c r="D1844" s="32"/>
    </row>
    <row r="1845" spans="3:4" ht="12.75">
      <c r="C1845" s="32"/>
      <c r="D1845" s="32"/>
    </row>
    <row r="1846" spans="3:4" ht="12.75">
      <c r="C1846" s="32"/>
      <c r="D1846" s="32"/>
    </row>
    <row r="1847" spans="3:4" ht="12.75">
      <c r="C1847" s="32"/>
      <c r="D1847" s="32"/>
    </row>
    <row r="1848" spans="3:4" ht="12.75">
      <c r="C1848" s="32"/>
      <c r="D1848" s="32"/>
    </row>
    <row r="1849" spans="3:4" ht="12.75">
      <c r="C1849" s="32"/>
      <c r="D1849" s="32"/>
    </row>
    <row r="1850" spans="3:4" ht="12.75">
      <c r="C1850" s="32"/>
      <c r="D1850" s="32"/>
    </row>
    <row r="1851" spans="3:4" ht="12.75">
      <c r="C1851" s="32"/>
      <c r="D1851" s="32"/>
    </row>
    <row r="1852" spans="3:4" ht="12.75">
      <c r="C1852" s="32"/>
      <c r="D1852" s="32"/>
    </row>
    <row r="1853" spans="3:4" ht="12.75">
      <c r="C1853" s="32"/>
      <c r="D1853" s="32"/>
    </row>
    <row r="1854" spans="3:4" ht="12.75">
      <c r="C1854" s="32"/>
      <c r="D1854" s="32"/>
    </row>
    <row r="1855" spans="3:4" ht="12.75">
      <c r="C1855" s="32"/>
      <c r="D1855" s="32"/>
    </row>
    <row r="1856" spans="3:4" ht="12.75">
      <c r="C1856" s="32"/>
      <c r="D1856" s="32"/>
    </row>
    <row r="1857" spans="3:4" ht="12.75">
      <c r="C1857" s="32"/>
      <c r="D1857" s="32"/>
    </row>
    <row r="1858" spans="3:4" ht="12.75">
      <c r="C1858" s="32"/>
      <c r="D1858" s="32"/>
    </row>
    <row r="1859" spans="3:4" ht="12.75">
      <c r="C1859" s="32"/>
      <c r="D1859" s="32"/>
    </row>
    <row r="1860" spans="3:4" ht="12.75">
      <c r="C1860" s="32"/>
      <c r="D1860" s="32"/>
    </row>
    <row r="1861" spans="3:4" ht="12.75">
      <c r="C1861" s="32"/>
      <c r="D1861" s="32"/>
    </row>
    <row r="1862" spans="3:4" ht="12.75">
      <c r="C1862" s="32"/>
      <c r="D1862" s="32"/>
    </row>
    <row r="1863" spans="3:4" ht="12.75">
      <c r="C1863" s="32"/>
      <c r="D1863" s="32"/>
    </row>
    <row r="1864" spans="3:4" ht="12.75">
      <c r="C1864" s="32"/>
      <c r="D1864" s="32"/>
    </row>
    <row r="1865" spans="3:4" ht="12.75">
      <c r="C1865" s="32"/>
      <c r="D1865" s="32"/>
    </row>
    <row r="1866" spans="3:4" ht="12.75">
      <c r="C1866" s="32"/>
      <c r="D1866" s="32"/>
    </row>
    <row r="1867" spans="3:4" ht="12.75">
      <c r="C1867" s="32"/>
      <c r="D1867" s="32"/>
    </row>
    <row r="1868" spans="3:4" ht="12.75">
      <c r="C1868" s="32"/>
      <c r="D1868" s="32"/>
    </row>
    <row r="1869" spans="3:4" ht="12.75">
      <c r="C1869" s="32"/>
      <c r="D1869" s="32"/>
    </row>
    <row r="1870" spans="3:4" ht="12.75">
      <c r="C1870" s="32"/>
      <c r="D1870" s="32"/>
    </row>
    <row r="1871" spans="3:4" ht="12.75">
      <c r="C1871" s="32"/>
      <c r="D1871" s="32"/>
    </row>
    <row r="1872" spans="3:4" ht="12.75">
      <c r="C1872" s="32"/>
      <c r="D1872" s="32"/>
    </row>
    <row r="1873" spans="3:4" ht="12.75">
      <c r="C1873" s="32"/>
      <c r="D1873" s="32"/>
    </row>
    <row r="1874" spans="3:4" ht="12.75">
      <c r="C1874" s="32"/>
      <c r="D1874" s="32"/>
    </row>
    <row r="1875" spans="3:4" ht="12.75">
      <c r="C1875" s="32"/>
      <c r="D1875" s="32"/>
    </row>
    <row r="1876" spans="3:4" ht="12.75">
      <c r="C1876" s="32"/>
      <c r="D1876" s="32"/>
    </row>
    <row r="1877" spans="3:4" ht="12.75">
      <c r="C1877" s="32"/>
      <c r="D1877" s="32"/>
    </row>
    <row r="1878" spans="3:4" ht="12.75">
      <c r="C1878" s="32"/>
      <c r="D1878" s="32"/>
    </row>
    <row r="1879" spans="3:4" ht="12.75">
      <c r="C1879" s="32"/>
      <c r="D1879" s="32"/>
    </row>
    <row r="1880" spans="3:4" ht="12.75">
      <c r="C1880" s="32"/>
      <c r="D1880" s="32"/>
    </row>
    <row r="1881" spans="3:4" ht="12.75">
      <c r="C1881" s="32"/>
      <c r="D1881" s="32"/>
    </row>
    <row r="1882" spans="3:4" ht="12.75">
      <c r="C1882" s="32"/>
      <c r="D1882" s="32"/>
    </row>
    <row r="1883" spans="3:4" ht="12.75">
      <c r="C1883" s="32"/>
      <c r="D1883" s="32"/>
    </row>
    <row r="1884" spans="3:4" ht="12.75">
      <c r="C1884" s="32"/>
      <c r="D1884" s="32"/>
    </row>
    <row r="1885" spans="3:4" ht="12.75">
      <c r="C1885" s="32"/>
      <c r="D1885" s="32"/>
    </row>
    <row r="1886" spans="3:4" ht="12.75">
      <c r="C1886" s="32"/>
      <c r="D1886" s="32"/>
    </row>
    <row r="1887" spans="3:4" ht="12.75">
      <c r="C1887" s="32"/>
      <c r="D1887" s="32"/>
    </row>
    <row r="1888" spans="3:4" ht="12.75">
      <c r="C1888" s="32"/>
      <c r="D1888" s="32"/>
    </row>
    <row r="1889" spans="3:4" ht="12.75">
      <c r="C1889" s="32"/>
      <c r="D1889" s="32"/>
    </row>
    <row r="1890" spans="3:4" ht="12.75">
      <c r="C1890" s="32"/>
      <c r="D1890" s="32"/>
    </row>
    <row r="1891" spans="3:4" ht="12.75">
      <c r="C1891" s="32"/>
      <c r="D1891" s="32"/>
    </row>
    <row r="1892" spans="3:4" ht="12.75">
      <c r="C1892" s="32"/>
      <c r="D1892" s="32"/>
    </row>
    <row r="1893" spans="3:4" ht="12.75">
      <c r="C1893" s="32"/>
      <c r="D1893" s="32"/>
    </row>
    <row r="1894" spans="3:4" ht="12.75">
      <c r="C1894" s="32"/>
      <c r="D1894" s="32"/>
    </row>
    <row r="1895" spans="3:4" ht="12.75">
      <c r="C1895" s="32"/>
      <c r="D1895" s="32"/>
    </row>
    <row r="1896" spans="3:4" ht="12.75">
      <c r="C1896" s="32"/>
      <c r="D1896" s="32"/>
    </row>
    <row r="1897" spans="3:4" ht="12.75">
      <c r="C1897" s="32"/>
      <c r="D1897" s="32"/>
    </row>
    <row r="1898" spans="3:4" ht="12.75">
      <c r="C1898" s="32"/>
      <c r="D1898" s="32"/>
    </row>
    <row r="1899" spans="3:4" ht="12.75">
      <c r="C1899" s="32"/>
      <c r="D1899" s="32"/>
    </row>
    <row r="1900" spans="3:4" ht="12.75">
      <c r="C1900" s="32"/>
      <c r="D1900" s="32"/>
    </row>
    <row r="1901" spans="3:4" ht="12.75">
      <c r="C1901" s="32"/>
      <c r="D1901" s="32"/>
    </row>
    <row r="1902" spans="3:4" ht="12.75">
      <c r="C1902" s="32"/>
      <c r="D1902" s="32"/>
    </row>
    <row r="1903" spans="3:4" ht="12.75">
      <c r="C1903" s="32"/>
      <c r="D1903" s="32"/>
    </row>
    <row r="1904" spans="3:4" ht="12.75">
      <c r="C1904" s="32"/>
      <c r="D1904" s="32"/>
    </row>
    <row r="1905" spans="3:4" ht="12.75">
      <c r="C1905" s="32"/>
      <c r="D1905" s="32"/>
    </row>
    <row r="1906" spans="3:4" ht="12.75">
      <c r="C1906" s="32"/>
      <c r="D1906" s="32"/>
    </row>
    <row r="1907" spans="3:4" ht="12.75">
      <c r="C1907" s="32"/>
      <c r="D1907" s="32"/>
    </row>
    <row r="1908" spans="3:4" ht="12.75">
      <c r="C1908" s="32"/>
      <c r="D1908" s="32"/>
    </row>
    <row r="1909" spans="3:4" ht="12.75">
      <c r="C1909" s="32"/>
      <c r="D1909" s="32"/>
    </row>
    <row r="1910" spans="3:4" ht="12.75">
      <c r="C1910" s="32"/>
      <c r="D1910" s="32"/>
    </row>
    <row r="1911" spans="3:4" ht="12.75">
      <c r="C1911" s="32"/>
      <c r="D1911" s="32"/>
    </row>
    <row r="1912" spans="3:4" ht="12.75">
      <c r="C1912" s="32"/>
      <c r="D1912" s="32"/>
    </row>
    <row r="1913" spans="3:4" ht="12.75">
      <c r="C1913" s="32"/>
      <c r="D1913" s="32"/>
    </row>
    <row r="1914" spans="3:4" ht="12.75">
      <c r="C1914" s="32"/>
      <c r="D1914" s="32"/>
    </row>
    <row r="1915" spans="3:4" ht="12.75">
      <c r="C1915" s="32"/>
      <c r="D1915" s="32"/>
    </row>
    <row r="1916" spans="3:4" ht="12.75">
      <c r="C1916" s="32"/>
      <c r="D1916" s="32"/>
    </row>
    <row r="1917" spans="3:4" ht="12.75">
      <c r="C1917" s="32"/>
      <c r="D1917" s="32"/>
    </row>
    <row r="1918" spans="3:4" ht="12.75">
      <c r="C1918" s="32"/>
      <c r="D1918" s="32"/>
    </row>
    <row r="1919" spans="3:4" ht="12.75">
      <c r="C1919" s="32"/>
      <c r="D1919" s="32"/>
    </row>
    <row r="1920" spans="3:4" ht="12.75">
      <c r="C1920" s="32"/>
      <c r="D1920" s="32"/>
    </row>
    <row r="1921" spans="3:4" ht="12.75">
      <c r="C1921" s="32"/>
      <c r="D1921" s="32"/>
    </row>
    <row r="1922" spans="3:4" ht="12.75">
      <c r="C1922" s="32"/>
      <c r="D1922" s="32"/>
    </row>
    <row r="1923" spans="3:4" ht="12.75">
      <c r="C1923" s="32"/>
      <c r="D1923" s="32"/>
    </row>
    <row r="1924" spans="3:4" ht="12.75">
      <c r="C1924" s="32"/>
      <c r="D1924" s="32"/>
    </row>
    <row r="1925" spans="3:4" ht="12.75">
      <c r="C1925" s="32"/>
      <c r="D1925" s="32"/>
    </row>
    <row r="1926" spans="3:4" ht="12.75">
      <c r="C1926" s="32"/>
      <c r="D1926" s="32"/>
    </row>
    <row r="1927" spans="3:4" ht="12.75">
      <c r="C1927" s="32"/>
      <c r="D1927" s="32"/>
    </row>
    <row r="1928" spans="3:4" ht="12.75">
      <c r="C1928" s="32"/>
      <c r="D1928" s="32"/>
    </row>
    <row r="1929" spans="3:4" ht="12.75">
      <c r="C1929" s="32"/>
      <c r="D1929" s="32"/>
    </row>
    <row r="1930" spans="3:4" ht="12.75">
      <c r="C1930" s="32"/>
      <c r="D1930" s="32"/>
    </row>
    <row r="1931" spans="3:4" ht="12.75">
      <c r="C1931" s="32"/>
      <c r="D1931" s="32"/>
    </row>
    <row r="1932" spans="3:4" ht="12.75">
      <c r="C1932" s="32"/>
      <c r="D1932" s="32"/>
    </row>
    <row r="1933" spans="3:4" ht="12.75">
      <c r="C1933" s="32"/>
      <c r="D1933" s="32"/>
    </row>
    <row r="1934" spans="3:4" ht="12.75">
      <c r="C1934" s="32"/>
      <c r="D1934" s="32"/>
    </row>
    <row r="1935" spans="3:4" ht="12.75">
      <c r="C1935" s="32"/>
      <c r="D1935" s="32"/>
    </row>
    <row r="1936" spans="3:4" ht="12.75">
      <c r="C1936" s="32"/>
      <c r="D1936" s="32"/>
    </row>
    <row r="1937" spans="3:4" ht="12.75">
      <c r="C1937" s="32"/>
      <c r="D1937" s="32"/>
    </row>
    <row r="1938" spans="3:4" ht="12.75">
      <c r="C1938" s="32"/>
      <c r="D1938" s="32"/>
    </row>
    <row r="1939" spans="3:4" ht="12.75">
      <c r="C1939" s="32"/>
      <c r="D1939" s="32"/>
    </row>
    <row r="1940" spans="3:4" ht="12.75">
      <c r="C1940" s="32"/>
      <c r="D1940" s="32"/>
    </row>
    <row r="1941" spans="3:4" ht="12.75">
      <c r="C1941" s="32"/>
      <c r="D1941" s="32"/>
    </row>
    <row r="1942" spans="3:4" ht="12.75">
      <c r="C1942" s="32"/>
      <c r="D1942" s="32"/>
    </row>
    <row r="1943" spans="3:4" ht="12.75">
      <c r="C1943" s="32"/>
      <c r="D1943" s="32"/>
    </row>
    <row r="1944" spans="3:4" ht="12.75">
      <c r="C1944" s="32"/>
      <c r="D1944" s="32"/>
    </row>
    <row r="1945" spans="3:4" ht="12.75">
      <c r="C1945" s="32"/>
      <c r="D1945" s="32"/>
    </row>
    <row r="1946" spans="3:4" ht="12.75">
      <c r="C1946" s="32"/>
      <c r="D1946" s="32"/>
    </row>
    <row r="1947" spans="3:4" ht="12.75">
      <c r="C1947" s="32"/>
      <c r="D1947" s="32"/>
    </row>
    <row r="1948" spans="3:4" ht="12.75">
      <c r="C1948" s="32"/>
      <c r="D1948" s="32"/>
    </row>
    <row r="1949" spans="3:4" ht="12.75">
      <c r="C1949" s="32"/>
      <c r="D1949" s="32"/>
    </row>
    <row r="1950" spans="3:4" ht="12.75">
      <c r="C1950" s="32"/>
      <c r="D1950" s="32"/>
    </row>
    <row r="1951" spans="3:4" ht="12.75">
      <c r="C1951" s="32"/>
      <c r="D1951" s="32"/>
    </row>
    <row r="1952" spans="3:4" ht="12.75">
      <c r="C1952" s="32"/>
      <c r="D1952" s="32"/>
    </row>
    <row r="1953" spans="3:4" ht="12.75">
      <c r="C1953" s="32"/>
      <c r="D1953" s="32"/>
    </row>
    <row r="1954" spans="3:4" ht="12.75">
      <c r="C1954" s="32"/>
      <c r="D1954" s="32"/>
    </row>
    <row r="1955" spans="3:4" ht="12.75">
      <c r="C1955" s="32"/>
      <c r="D1955" s="32"/>
    </row>
    <row r="1956" spans="3:4" ht="12.75">
      <c r="C1956" s="32"/>
      <c r="D1956" s="32"/>
    </row>
    <row r="1957" spans="3:4" ht="12.75">
      <c r="C1957" s="32"/>
      <c r="D1957" s="32"/>
    </row>
    <row r="1958" spans="3:4" ht="12.75">
      <c r="C1958" s="32"/>
      <c r="D1958" s="32"/>
    </row>
    <row r="1959" spans="3:4" ht="12.75">
      <c r="C1959" s="32"/>
      <c r="D1959" s="32"/>
    </row>
    <row r="1960" spans="3:4" ht="12.75">
      <c r="C1960" s="32"/>
      <c r="D1960" s="32"/>
    </row>
    <row r="1961" spans="3:4" ht="12.75">
      <c r="C1961" s="32"/>
      <c r="D1961" s="32"/>
    </row>
    <row r="1962" spans="3:4" ht="12.75">
      <c r="C1962" s="32"/>
      <c r="D1962" s="32"/>
    </row>
    <row r="1963" spans="3:4" ht="12.75">
      <c r="C1963" s="32"/>
      <c r="D1963" s="32"/>
    </row>
    <row r="1964" spans="3:4" ht="12.75">
      <c r="C1964" s="32"/>
      <c r="D1964" s="32"/>
    </row>
    <row r="1965" spans="3:4" ht="12.75">
      <c r="C1965" s="32"/>
      <c r="D1965" s="32"/>
    </row>
    <row r="1966" spans="3:4" ht="12.75">
      <c r="C1966" s="32"/>
      <c r="D1966" s="32"/>
    </row>
    <row r="1967" spans="3:4" ht="12.75">
      <c r="C1967" s="32"/>
      <c r="D1967" s="32"/>
    </row>
    <row r="1968" spans="3:4" ht="12.75">
      <c r="C1968" s="32"/>
      <c r="D1968" s="32"/>
    </row>
    <row r="1969" spans="3:4" ht="12.75">
      <c r="C1969" s="32"/>
      <c r="D1969" s="32"/>
    </row>
    <row r="1970" spans="3:4" ht="12.75">
      <c r="C1970" s="32"/>
      <c r="D1970" s="32"/>
    </row>
    <row r="1971" spans="3:4" ht="12.75">
      <c r="C1971" s="32"/>
      <c r="D1971" s="32"/>
    </row>
    <row r="1972" spans="3:4" ht="12.75">
      <c r="C1972" s="32"/>
      <c r="D1972" s="32"/>
    </row>
    <row r="1973" spans="3:4" ht="12.75">
      <c r="C1973" s="32"/>
      <c r="D1973" s="32"/>
    </row>
    <row r="1974" spans="3:4" ht="12.75">
      <c r="C1974" s="32"/>
      <c r="D1974" s="32"/>
    </row>
    <row r="1975" spans="3:4" ht="12.75">
      <c r="C1975" s="32"/>
      <c r="D1975" s="32"/>
    </row>
    <row r="1976" spans="3:4" ht="12.75">
      <c r="C1976" s="32"/>
      <c r="D1976" s="32"/>
    </row>
    <row r="1977" spans="3:4" ht="12.75">
      <c r="C1977" s="32"/>
      <c r="D1977" s="32"/>
    </row>
    <row r="1978" spans="3:4" ht="12.75">
      <c r="C1978" s="32"/>
      <c r="D1978" s="32"/>
    </row>
    <row r="1979" spans="3:4" ht="12.75">
      <c r="C1979" s="32"/>
      <c r="D1979" s="32"/>
    </row>
    <row r="1980" spans="3:4" ht="12.75">
      <c r="C1980" s="32"/>
      <c r="D1980" s="32"/>
    </row>
    <row r="1981" spans="3:4" ht="12.75">
      <c r="C1981" s="32"/>
      <c r="D1981" s="32"/>
    </row>
    <row r="1982" spans="3:4" ht="12.75">
      <c r="C1982" s="32"/>
      <c r="D1982" s="32"/>
    </row>
    <row r="1983" spans="3:4" ht="12.75">
      <c r="C1983" s="32"/>
      <c r="D1983" s="32"/>
    </row>
    <row r="1984" spans="3:4" ht="12.75">
      <c r="C1984" s="32"/>
      <c r="D1984" s="32"/>
    </row>
    <row r="1985" spans="3:4" ht="12.75">
      <c r="C1985" s="32"/>
      <c r="D1985" s="32"/>
    </row>
    <row r="1986" spans="3:4" ht="12.75">
      <c r="C1986" s="32"/>
      <c r="D1986" s="32"/>
    </row>
    <row r="1987" spans="3:4" ht="12.75">
      <c r="C1987" s="32"/>
      <c r="D1987" s="32"/>
    </row>
    <row r="1988" spans="3:4" ht="12.75">
      <c r="C1988" s="32"/>
      <c r="D1988" s="32"/>
    </row>
    <row r="1989" spans="3:4" ht="12.75">
      <c r="C1989" s="32"/>
      <c r="D1989" s="32"/>
    </row>
    <row r="1990" spans="3:4" ht="12.75">
      <c r="C1990" s="32"/>
      <c r="D1990" s="32"/>
    </row>
    <row r="1991" spans="3:4" ht="12.75">
      <c r="C1991" s="32"/>
      <c r="D1991" s="32"/>
    </row>
    <row r="1992" spans="3:4" ht="12.75">
      <c r="C1992" s="32"/>
      <c r="D1992" s="32"/>
    </row>
    <row r="1993" spans="3:4" ht="12.75">
      <c r="C1993" s="32"/>
      <c r="D1993" s="32"/>
    </row>
    <row r="1994" spans="3:4" ht="12.75">
      <c r="C1994" s="32"/>
      <c r="D1994" s="32"/>
    </row>
    <row r="1995" spans="3:4" ht="12.75">
      <c r="C1995" s="32"/>
      <c r="D1995" s="32"/>
    </row>
    <row r="1996" spans="3:4" ht="12.75">
      <c r="C1996" s="32"/>
      <c r="D1996" s="32"/>
    </row>
    <row r="1997" spans="3:4" ht="12.75">
      <c r="C1997" s="32"/>
      <c r="D1997" s="32"/>
    </row>
    <row r="1998" spans="3:4" ht="12.75">
      <c r="C1998" s="32"/>
      <c r="D1998" s="32"/>
    </row>
    <row r="1999" spans="3:4" ht="12.75">
      <c r="C1999" s="32"/>
      <c r="D1999" s="32"/>
    </row>
    <row r="2000" spans="3:4" ht="12.75">
      <c r="C2000" s="32"/>
      <c r="D2000" s="32"/>
    </row>
    <row r="2001" spans="3:4" ht="12.75">
      <c r="C2001" s="32"/>
      <c r="D2001" s="32"/>
    </row>
    <row r="2002" spans="3:4" ht="12.75">
      <c r="C2002" s="32"/>
      <c r="D2002" s="32"/>
    </row>
    <row r="2003" spans="3:4" ht="12.75">
      <c r="C2003" s="32"/>
      <c r="D2003" s="32"/>
    </row>
    <row r="2004" spans="3:4" ht="12.75">
      <c r="C2004" s="32"/>
      <c r="D2004" s="32"/>
    </row>
    <row r="2005" spans="3:4" ht="12.75">
      <c r="C2005" s="32"/>
      <c r="D2005" s="32"/>
    </row>
    <row r="2006" spans="3:4" ht="12.75">
      <c r="C2006" s="32"/>
      <c r="D2006" s="32"/>
    </row>
    <row r="2007" spans="3:4" ht="12.75">
      <c r="C2007" s="32"/>
      <c r="D2007" s="32"/>
    </row>
    <row r="2008" spans="3:4" ht="12.75">
      <c r="C2008" s="32"/>
      <c r="D2008" s="32"/>
    </row>
    <row r="2009" spans="3:4" ht="12.75">
      <c r="C2009" s="32"/>
      <c r="D2009" s="32"/>
    </row>
    <row r="2010" spans="3:4" ht="12.75">
      <c r="C2010" s="32"/>
      <c r="D2010" s="32"/>
    </row>
    <row r="2011" spans="3:4" ht="12.75">
      <c r="C2011" s="32"/>
      <c r="D2011" s="32"/>
    </row>
    <row r="2012" spans="3:4" ht="12.75">
      <c r="C2012" s="32"/>
      <c r="D2012" s="32"/>
    </row>
    <row r="2013" spans="3:4" ht="12.75">
      <c r="C2013" s="32"/>
      <c r="D2013" s="32"/>
    </row>
    <row r="2014" spans="3:4" ht="12.75">
      <c r="C2014" s="32"/>
      <c r="D2014" s="32"/>
    </row>
    <row r="2015" spans="3:4" ht="12.75">
      <c r="C2015" s="32"/>
      <c r="D2015" s="32"/>
    </row>
    <row r="2016" spans="3:4" ht="12.75">
      <c r="C2016" s="32"/>
      <c r="D2016" s="32"/>
    </row>
    <row r="2017" spans="3:4" ht="12.75">
      <c r="C2017" s="32"/>
      <c r="D2017" s="32"/>
    </row>
    <row r="2018" spans="3:4" ht="12.75">
      <c r="C2018" s="32"/>
      <c r="D2018" s="32"/>
    </row>
    <row r="2019" spans="3:4" ht="12.75">
      <c r="C2019" s="32"/>
      <c r="D2019" s="32"/>
    </row>
    <row r="2020" spans="3:4" ht="12.75">
      <c r="C2020" s="32"/>
      <c r="D2020" s="32"/>
    </row>
    <row r="2021" spans="3:4" ht="12.75">
      <c r="C2021" s="32"/>
      <c r="D2021" s="32"/>
    </row>
    <row r="2022" spans="3:4" ht="12.75">
      <c r="C2022" s="32"/>
      <c r="D2022" s="32"/>
    </row>
    <row r="2023" spans="3:4" ht="12.75">
      <c r="C2023" s="32"/>
      <c r="D2023" s="32"/>
    </row>
    <row r="2024" spans="3:4" ht="12.75">
      <c r="C2024" s="32"/>
      <c r="D2024" s="32"/>
    </row>
    <row r="2025" spans="3:4" ht="12.75">
      <c r="C2025" s="32"/>
      <c r="D2025" s="32"/>
    </row>
    <row r="2026" spans="3:4" ht="12.75">
      <c r="C2026" s="32"/>
      <c r="D2026" s="32"/>
    </row>
    <row r="2027" spans="3:4" ht="12.75">
      <c r="C2027" s="32"/>
      <c r="D2027" s="32"/>
    </row>
    <row r="2028" spans="3:4" ht="12.75">
      <c r="C2028" s="32"/>
      <c r="D2028" s="32"/>
    </row>
    <row r="2029" spans="3:4" ht="12.75">
      <c r="C2029" s="32"/>
      <c r="D2029" s="32"/>
    </row>
    <row r="2030" spans="3:4" ht="12.75">
      <c r="C2030" s="32"/>
      <c r="D2030" s="32"/>
    </row>
    <row r="2031" spans="3:4" ht="12.75">
      <c r="C2031" s="32"/>
      <c r="D2031" s="32"/>
    </row>
    <row r="2032" spans="3:4" ht="12.75">
      <c r="C2032" s="32"/>
      <c r="D2032" s="32"/>
    </row>
    <row r="2033" spans="3:4" ht="12.75">
      <c r="C2033" s="32"/>
      <c r="D2033" s="32"/>
    </row>
    <row r="2034" spans="3:4" ht="12.75">
      <c r="C2034" s="32"/>
      <c r="D2034" s="32"/>
    </row>
    <row r="2035" spans="3:4" ht="12.75">
      <c r="C2035" s="32"/>
      <c r="D2035" s="32"/>
    </row>
    <row r="2036" spans="3:4" ht="12.75">
      <c r="C2036" s="32"/>
      <c r="D2036" s="32"/>
    </row>
    <row r="2037" spans="3:4" ht="12.75">
      <c r="C2037" s="32"/>
      <c r="D2037" s="32"/>
    </row>
    <row r="2038" spans="3:4" ht="12.75">
      <c r="C2038" s="32"/>
      <c r="D2038" s="32"/>
    </row>
    <row r="2039" spans="3:4" ht="12.75">
      <c r="C2039" s="32"/>
      <c r="D2039" s="32"/>
    </row>
    <row r="2040" spans="3:4" ht="12.75">
      <c r="C2040" s="32"/>
      <c r="D2040" s="32"/>
    </row>
    <row r="2041" spans="3:4" ht="12.75">
      <c r="C2041" s="32"/>
      <c r="D2041" s="32"/>
    </row>
    <row r="2042" spans="3:4" ht="12.75">
      <c r="C2042" s="32"/>
      <c r="D2042" s="32"/>
    </row>
    <row r="2043" spans="3:4" ht="12.75">
      <c r="C2043" s="32"/>
      <c r="D2043" s="32"/>
    </row>
    <row r="2044" spans="3:4" ht="12.75">
      <c r="C2044" s="32"/>
      <c r="D2044" s="32"/>
    </row>
    <row r="2045" spans="3:4" ht="12.75">
      <c r="C2045" s="32"/>
      <c r="D2045" s="32"/>
    </row>
    <row r="2046" spans="3:4" ht="12.75">
      <c r="C2046" s="32"/>
      <c r="D2046" s="32"/>
    </row>
    <row r="2047" spans="3:4" ht="12.75">
      <c r="C2047" s="32"/>
      <c r="D2047" s="32"/>
    </row>
    <row r="2048" spans="3:4" ht="12.75">
      <c r="C2048" s="32"/>
      <c r="D2048" s="32"/>
    </row>
    <row r="2049" spans="3:4" ht="12.75">
      <c r="C2049" s="32"/>
      <c r="D2049" s="32"/>
    </row>
    <row r="2050" spans="3:4" ht="12.75">
      <c r="C2050" s="32"/>
      <c r="D2050" s="32"/>
    </row>
    <row r="2051" spans="3:4" ht="12.75">
      <c r="C2051" s="32"/>
      <c r="D2051" s="32"/>
    </row>
    <row r="2052" spans="3:4" ht="12.75">
      <c r="C2052" s="32"/>
      <c r="D2052" s="32"/>
    </row>
    <row r="2053" spans="3:4" ht="12.75">
      <c r="C2053" s="32"/>
      <c r="D2053" s="32"/>
    </row>
    <row r="2054" spans="3:4" ht="12.75">
      <c r="C2054" s="32"/>
      <c r="D2054" s="32"/>
    </row>
    <row r="2055" spans="3:4" ht="12.75">
      <c r="C2055" s="32"/>
      <c r="D2055" s="32"/>
    </row>
    <row r="2056" spans="3:4" ht="12.75">
      <c r="C2056" s="32"/>
      <c r="D2056" s="32"/>
    </row>
    <row r="2057" spans="3:4" ht="12.75">
      <c r="C2057" s="32"/>
      <c r="D2057" s="32"/>
    </row>
    <row r="2058" spans="3:4" ht="12.75">
      <c r="C2058" s="32"/>
      <c r="D2058" s="32"/>
    </row>
    <row r="2059" spans="3:4" ht="12.75">
      <c r="C2059" s="32"/>
      <c r="D2059" s="32"/>
    </row>
    <row r="2060" spans="3:4" ht="12.75">
      <c r="C2060" s="32"/>
      <c r="D2060" s="32"/>
    </row>
    <row r="2061" spans="3:4" ht="12.75">
      <c r="C2061" s="32"/>
      <c r="D2061" s="32"/>
    </row>
    <row r="2062" spans="3:4" ht="12.75">
      <c r="C2062" s="32"/>
      <c r="D2062" s="32"/>
    </row>
    <row r="2063" spans="3:4" ht="12.75">
      <c r="C2063" s="32"/>
      <c r="D2063" s="32"/>
    </row>
    <row r="2064" spans="3:4" ht="12.75">
      <c r="C2064" s="32"/>
      <c r="D2064" s="32"/>
    </row>
    <row r="2065" spans="3:4" ht="12.75">
      <c r="C2065" s="32"/>
      <c r="D2065" s="32"/>
    </row>
    <row r="2066" spans="3:4" ht="12.75">
      <c r="C2066" s="32"/>
      <c r="D2066" s="32"/>
    </row>
    <row r="2067" spans="3:4" ht="12.75">
      <c r="C2067" s="32"/>
      <c r="D2067" s="32"/>
    </row>
    <row r="2068" spans="3:4" ht="12.75">
      <c r="C2068" s="32"/>
      <c r="D2068" s="32"/>
    </row>
    <row r="2069" spans="3:4" ht="12.75">
      <c r="C2069" s="32"/>
      <c r="D2069" s="32"/>
    </row>
    <row r="2070" spans="3:4" ht="12.75">
      <c r="C2070" s="32"/>
      <c r="D2070" s="32"/>
    </row>
    <row r="2071" spans="3:4" ht="12.75">
      <c r="C2071" s="32"/>
      <c r="D2071" s="32"/>
    </row>
    <row r="2072" spans="3:4" ht="12.75">
      <c r="C2072" s="32"/>
      <c r="D2072" s="32"/>
    </row>
    <row r="2073" spans="3:4" ht="12.75">
      <c r="C2073" s="32"/>
      <c r="D2073" s="32"/>
    </row>
    <row r="2074" spans="3:4" ht="12.75">
      <c r="C2074" s="32"/>
      <c r="D2074" s="32"/>
    </row>
    <row r="2075" spans="3:4" ht="12.75">
      <c r="C2075" s="32"/>
      <c r="D2075" s="32"/>
    </row>
    <row r="2076" spans="3:4" ht="12.75">
      <c r="C2076" s="32"/>
      <c r="D2076" s="32"/>
    </row>
    <row r="2077" spans="3:4" ht="12.75">
      <c r="C2077" s="32"/>
      <c r="D2077" s="32"/>
    </row>
    <row r="2078" spans="3:4" ht="12.75">
      <c r="C2078" s="32"/>
      <c r="D2078" s="32"/>
    </row>
    <row r="2079" spans="3:4" ht="12.75">
      <c r="C2079" s="32"/>
      <c r="D2079" s="32"/>
    </row>
    <row r="2080" spans="3:4" ht="12.75">
      <c r="C2080" s="32"/>
      <c r="D2080" s="32"/>
    </row>
    <row r="2081" spans="3:4" ht="12.75">
      <c r="C2081" s="32"/>
      <c r="D2081" s="32"/>
    </row>
    <row r="2082" spans="3:4" ht="12.75">
      <c r="C2082" s="32"/>
      <c r="D2082" s="32"/>
    </row>
    <row r="2083" spans="3:4" ht="12.75">
      <c r="C2083" s="32"/>
      <c r="D2083" s="32"/>
    </row>
    <row r="2084" spans="3:4" ht="12.75">
      <c r="C2084" s="32"/>
      <c r="D2084" s="32"/>
    </row>
    <row r="2085" spans="3:4" ht="12.75">
      <c r="C2085" s="32"/>
      <c r="D2085" s="32"/>
    </row>
    <row r="2086" spans="3:4" ht="12.75">
      <c r="C2086" s="32"/>
      <c r="D2086" s="32"/>
    </row>
    <row r="2087" spans="3:4" ht="12.75">
      <c r="C2087" s="32"/>
      <c r="D2087" s="32"/>
    </row>
    <row r="2088" spans="3:4" ht="12.75">
      <c r="C2088" s="32"/>
      <c r="D2088" s="32"/>
    </row>
    <row r="2089" spans="3:4" ht="12.75">
      <c r="C2089" s="32"/>
      <c r="D2089" s="32"/>
    </row>
    <row r="2090" spans="3:4" ht="12.75">
      <c r="C2090" s="32"/>
      <c r="D2090" s="32"/>
    </row>
    <row r="2091" spans="3:4" ht="12.75">
      <c r="C2091" s="32"/>
      <c r="D2091" s="32"/>
    </row>
    <row r="2092" spans="3:4" ht="12.75">
      <c r="C2092" s="32"/>
      <c r="D2092" s="32"/>
    </row>
    <row r="2093" spans="3:4" ht="12.75">
      <c r="C2093" s="32"/>
      <c r="D2093" s="32"/>
    </row>
    <row r="2094" spans="3:4" ht="12.75">
      <c r="C2094" s="32"/>
      <c r="D2094" s="32"/>
    </row>
    <row r="2095" spans="3:4" ht="12.75">
      <c r="C2095" s="32"/>
      <c r="D2095" s="32"/>
    </row>
    <row r="2096" spans="3:4" ht="12.75">
      <c r="C2096" s="32"/>
      <c r="D2096" s="32"/>
    </row>
    <row r="2097" spans="3:4" ht="12.75">
      <c r="C2097" s="32"/>
      <c r="D2097" s="32"/>
    </row>
    <row r="2098" spans="3:4" ht="12.75">
      <c r="C2098" s="32"/>
      <c r="D2098" s="32"/>
    </row>
    <row r="2099" spans="3:4" ht="12.75">
      <c r="C2099" s="32"/>
      <c r="D2099" s="32"/>
    </row>
    <row r="2100" spans="3:4" ht="12.75">
      <c r="C2100" s="32"/>
      <c r="D2100" s="32"/>
    </row>
    <row r="2101" spans="3:4" ht="12.75">
      <c r="C2101" s="32"/>
      <c r="D2101" s="32"/>
    </row>
    <row r="2102" spans="3:4" ht="12.75">
      <c r="C2102" s="32"/>
      <c r="D2102" s="32"/>
    </row>
    <row r="2103" spans="3:4" ht="12.75">
      <c r="C2103" s="32"/>
      <c r="D2103" s="32"/>
    </row>
    <row r="2104" spans="3:4" ht="12.75">
      <c r="C2104" s="32"/>
      <c r="D2104" s="32"/>
    </row>
    <row r="2105" spans="3:4" ht="12.75">
      <c r="C2105" s="32"/>
      <c r="D2105" s="32"/>
    </row>
    <row r="2106" spans="3:4" ht="12.75">
      <c r="C2106" s="32"/>
      <c r="D2106" s="32"/>
    </row>
    <row r="2107" spans="3:4" ht="12.75">
      <c r="C2107" s="32"/>
      <c r="D2107" s="32"/>
    </row>
    <row r="2108" spans="3:4" ht="12.75">
      <c r="C2108" s="32"/>
      <c r="D2108" s="32"/>
    </row>
    <row r="2109" spans="3:4" ht="12.75">
      <c r="C2109" s="32"/>
      <c r="D2109" s="32"/>
    </row>
    <row r="2110" spans="3:4" ht="12.75">
      <c r="C2110" s="32"/>
      <c r="D2110" s="32"/>
    </row>
    <row r="2111" spans="3:4" ht="12.75">
      <c r="C2111" s="32"/>
      <c r="D2111" s="32"/>
    </row>
    <row r="2112" spans="3:4" ht="12.75">
      <c r="C2112" s="32"/>
      <c r="D2112" s="32"/>
    </row>
    <row r="2113" spans="3:4" ht="12.75">
      <c r="C2113" s="32"/>
      <c r="D2113" s="32"/>
    </row>
    <row r="2114" spans="3:4" ht="12.75">
      <c r="C2114" s="32"/>
      <c r="D2114" s="32"/>
    </row>
    <row r="2115" spans="3:4" ht="12.75">
      <c r="C2115" s="32"/>
      <c r="D2115" s="32"/>
    </row>
    <row r="2116" spans="3:4" ht="12.75">
      <c r="C2116" s="32"/>
      <c r="D2116" s="32"/>
    </row>
    <row r="2117" spans="3:4" ht="12.75">
      <c r="C2117" s="32"/>
      <c r="D2117" s="32"/>
    </row>
    <row r="2118" spans="3:4" ht="12.75">
      <c r="C2118" s="32"/>
      <c r="D2118" s="32"/>
    </row>
    <row r="2119" spans="3:4" ht="12.75">
      <c r="C2119" s="32"/>
      <c r="D2119" s="32"/>
    </row>
    <row r="2120" spans="3:4" ht="12.75">
      <c r="C2120" s="32"/>
      <c r="D2120" s="32"/>
    </row>
    <row r="2121" spans="3:4" ht="12.75">
      <c r="C2121" s="32"/>
      <c r="D2121" s="32"/>
    </row>
    <row r="2122" spans="3:4" ht="12.75">
      <c r="C2122" s="32"/>
      <c r="D2122" s="32"/>
    </row>
    <row r="2123" spans="3:4" ht="12.75">
      <c r="C2123" s="32"/>
      <c r="D2123" s="32"/>
    </row>
    <row r="2124" spans="3:4" ht="12.75">
      <c r="C2124" s="32"/>
      <c r="D2124" s="32"/>
    </row>
    <row r="2125" spans="3:4" ht="12.75">
      <c r="C2125" s="32"/>
      <c r="D2125" s="32"/>
    </row>
    <row r="2126" spans="3:4" ht="12.75">
      <c r="C2126" s="32"/>
      <c r="D2126" s="32"/>
    </row>
    <row r="2127" spans="3:4" ht="12.75">
      <c r="C2127" s="32"/>
      <c r="D2127" s="32"/>
    </row>
    <row r="2128" spans="3:4" ht="12.75">
      <c r="C2128" s="32"/>
      <c r="D2128" s="32"/>
    </row>
    <row r="2129" spans="3:4" ht="12.75">
      <c r="C2129" s="32"/>
      <c r="D2129" s="32"/>
    </row>
    <row r="2130" spans="3:4" ht="12.75">
      <c r="C2130" s="32"/>
      <c r="D2130" s="32"/>
    </row>
    <row r="2131" spans="3:4" ht="12.75">
      <c r="C2131" s="32"/>
      <c r="D2131" s="32"/>
    </row>
    <row r="2132" spans="3:4" ht="12.75">
      <c r="C2132" s="32"/>
      <c r="D2132" s="32"/>
    </row>
    <row r="2133" spans="3:4" ht="12.75">
      <c r="C2133" s="32"/>
      <c r="D2133" s="32"/>
    </row>
    <row r="2134" spans="3:4" ht="12.75">
      <c r="C2134" s="32"/>
      <c r="D2134" s="32"/>
    </row>
    <row r="2135" spans="3:4" ht="12.75">
      <c r="C2135" s="32"/>
      <c r="D2135" s="32"/>
    </row>
    <row r="2136" spans="3:4" ht="12.75">
      <c r="C2136" s="32"/>
      <c r="D2136" s="32"/>
    </row>
    <row r="2137" spans="3:4" ht="12.75">
      <c r="C2137" s="32"/>
      <c r="D2137" s="32"/>
    </row>
    <row r="2138" spans="3:4" ht="12.75">
      <c r="C2138" s="32"/>
      <c r="D2138" s="32"/>
    </row>
    <row r="2139" spans="3:4" ht="12.75">
      <c r="C2139" s="32"/>
      <c r="D2139" s="32"/>
    </row>
    <row r="2140" spans="3:4" ht="12.75">
      <c r="C2140" s="32"/>
      <c r="D2140" s="32"/>
    </row>
    <row r="2141" spans="3:4" ht="12.75">
      <c r="C2141" s="32"/>
      <c r="D2141" s="32"/>
    </row>
    <row r="2142" spans="3:4" ht="12.75">
      <c r="C2142" s="32"/>
      <c r="D2142" s="32"/>
    </row>
    <row r="2143" spans="3:4" ht="12.75">
      <c r="C2143" s="32"/>
      <c r="D2143" s="32"/>
    </row>
    <row r="2144" spans="3:4" ht="12.75">
      <c r="C2144" s="32"/>
      <c r="D2144" s="32"/>
    </row>
    <row r="2145" spans="3:4" ht="12.75">
      <c r="C2145" s="32"/>
      <c r="D2145" s="32"/>
    </row>
    <row r="2146" spans="3:4" ht="12.75">
      <c r="C2146" s="32"/>
      <c r="D2146" s="32"/>
    </row>
    <row r="2147" spans="3:4" ht="12.75">
      <c r="C2147" s="32"/>
      <c r="D2147" s="32"/>
    </row>
    <row r="2148" spans="3:4" ht="12.75">
      <c r="C2148" s="32"/>
      <c r="D2148" s="32"/>
    </row>
    <row r="2149" spans="3:4" ht="12.75">
      <c r="C2149" s="32"/>
      <c r="D2149" s="32"/>
    </row>
    <row r="2150" spans="3:4" ht="12.75">
      <c r="C2150" s="32"/>
      <c r="D2150" s="32"/>
    </row>
    <row r="2151" spans="3:4" ht="12.75">
      <c r="C2151" s="32"/>
      <c r="D2151" s="32"/>
    </row>
    <row r="2152" spans="3:4" ht="12.75">
      <c r="C2152" s="32"/>
      <c r="D2152" s="32"/>
    </row>
    <row r="2153" spans="3:4" ht="12.75">
      <c r="C2153" s="32"/>
      <c r="D2153" s="32"/>
    </row>
    <row r="2154" spans="3:4" ht="12.75">
      <c r="C2154" s="32"/>
      <c r="D2154" s="32"/>
    </row>
    <row r="2155" spans="3:4" ht="12.75">
      <c r="C2155" s="32"/>
      <c r="D2155" s="32"/>
    </row>
    <row r="2156" spans="3:4" ht="12.75">
      <c r="C2156" s="32"/>
      <c r="D2156" s="32"/>
    </row>
    <row r="2157" spans="3:4" ht="12.75">
      <c r="C2157" s="32"/>
      <c r="D2157" s="32"/>
    </row>
    <row r="2158" spans="3:4" ht="12.75">
      <c r="C2158" s="32"/>
      <c r="D2158" s="32"/>
    </row>
    <row r="2159" spans="3:4" ht="12.75">
      <c r="C2159" s="32"/>
      <c r="D2159" s="32"/>
    </row>
    <row r="2160" spans="3:4" ht="12.75">
      <c r="C2160" s="32"/>
      <c r="D2160" s="32"/>
    </row>
    <row r="2161" spans="3:4" ht="12.75">
      <c r="C2161" s="32"/>
      <c r="D2161" s="32"/>
    </row>
    <row r="2162" spans="3:4" ht="12.75">
      <c r="C2162" s="32"/>
      <c r="D2162" s="32"/>
    </row>
    <row r="2163" spans="3:4" ht="12.75">
      <c r="C2163" s="32"/>
      <c r="D2163" s="32"/>
    </row>
    <row r="2164" spans="3:4" ht="12.75">
      <c r="C2164" s="32"/>
      <c r="D2164" s="32"/>
    </row>
    <row r="2165" spans="3:4" ht="12.75">
      <c r="C2165" s="32"/>
      <c r="D2165" s="32"/>
    </row>
    <row r="2166" spans="3:4" ht="12.75">
      <c r="C2166" s="32"/>
      <c r="D2166" s="32"/>
    </row>
    <row r="2167" spans="3:4" ht="12.75">
      <c r="C2167" s="32"/>
      <c r="D2167" s="32"/>
    </row>
    <row r="2168" spans="3:4" ht="12.75">
      <c r="C2168" s="32"/>
      <c r="D2168" s="32"/>
    </row>
    <row r="2169" spans="3:4" ht="12.75">
      <c r="C2169" s="32"/>
      <c r="D2169" s="32"/>
    </row>
    <row r="2170" spans="3:4" ht="12.75">
      <c r="C2170" s="32"/>
      <c r="D2170" s="32"/>
    </row>
    <row r="2171" spans="3:4" ht="12.75">
      <c r="C2171" s="32"/>
      <c r="D2171" s="32"/>
    </row>
    <row r="2172" spans="3:4" ht="12.75">
      <c r="C2172" s="32"/>
      <c r="D2172" s="32"/>
    </row>
    <row r="2173" spans="3:4" ht="12.75">
      <c r="C2173" s="32"/>
      <c r="D2173" s="32"/>
    </row>
    <row r="2174" spans="3:4" ht="12.75">
      <c r="C2174" s="32"/>
      <c r="D2174" s="32"/>
    </row>
    <row r="2175" spans="3:4" ht="12.75">
      <c r="C2175" s="32"/>
      <c r="D2175" s="32"/>
    </row>
    <row r="2176" spans="3:4" ht="12.75">
      <c r="C2176" s="32"/>
      <c r="D2176" s="32"/>
    </row>
    <row r="2177" spans="3:4" ht="12.75">
      <c r="C2177" s="32"/>
      <c r="D2177" s="32"/>
    </row>
    <row r="2178" spans="3:4" ht="12.75">
      <c r="C2178" s="32"/>
      <c r="D2178" s="32"/>
    </row>
    <row r="2179" spans="3:4" ht="12.75">
      <c r="C2179" s="32"/>
      <c r="D2179" s="32"/>
    </row>
    <row r="2180" spans="3:4" ht="12.75">
      <c r="C2180" s="32"/>
      <c r="D2180" s="32"/>
    </row>
    <row r="2181" spans="3:4" ht="12.75">
      <c r="C2181" s="32"/>
      <c r="D2181" s="32"/>
    </row>
    <row r="2182" spans="3:4" ht="12.75">
      <c r="C2182" s="32"/>
      <c r="D2182" s="32"/>
    </row>
    <row r="2183" spans="3:4" ht="12.75">
      <c r="C2183" s="32"/>
      <c r="D2183" s="32"/>
    </row>
    <row r="2184" spans="3:4" ht="12.75">
      <c r="C2184" s="32"/>
      <c r="D2184" s="32"/>
    </row>
    <row r="2185" spans="3:4" ht="12.75">
      <c r="C2185" s="32"/>
      <c r="D2185" s="32"/>
    </row>
    <row r="2186" spans="3:4" ht="12.75">
      <c r="C2186" s="32"/>
      <c r="D2186" s="32"/>
    </row>
    <row r="2187" spans="3:4" ht="12.75">
      <c r="C2187" s="32"/>
      <c r="D2187" s="32"/>
    </row>
    <row r="2188" spans="3:4" ht="12.75">
      <c r="C2188" s="32"/>
      <c r="D2188" s="32"/>
    </row>
    <row r="2189" spans="3:4" ht="12.75">
      <c r="C2189" s="32"/>
      <c r="D2189" s="32"/>
    </row>
    <row r="2190" spans="3:4" ht="12.75">
      <c r="C2190" s="32"/>
      <c r="D2190" s="32"/>
    </row>
    <row r="2191" spans="3:4" ht="12.75">
      <c r="C2191" s="32"/>
      <c r="D2191" s="32"/>
    </row>
    <row r="2192" spans="3:4" ht="12.75">
      <c r="C2192" s="32"/>
      <c r="D2192" s="32"/>
    </row>
    <row r="2193" spans="3:4" ht="12.75">
      <c r="C2193" s="32"/>
      <c r="D2193" s="32"/>
    </row>
    <row r="2194" spans="3:4" ht="12.75">
      <c r="C2194" s="32"/>
      <c r="D2194" s="32"/>
    </row>
    <row r="2195" spans="3:4" ht="12.75">
      <c r="C2195" s="32"/>
      <c r="D2195" s="32"/>
    </row>
    <row r="2196" spans="3:4" ht="12.75">
      <c r="C2196" s="32"/>
      <c r="D2196" s="32"/>
    </row>
    <row r="2197" spans="3:4" ht="12.75">
      <c r="C2197" s="32"/>
      <c r="D2197" s="32"/>
    </row>
    <row r="2198" spans="3:4" ht="12.75">
      <c r="C2198" s="32"/>
      <c r="D2198" s="32"/>
    </row>
    <row r="2199" spans="3:4" ht="12.75">
      <c r="C2199" s="32"/>
      <c r="D2199" s="32"/>
    </row>
    <row r="2200" spans="3:4" ht="12.75">
      <c r="C2200" s="32"/>
      <c r="D2200" s="32"/>
    </row>
    <row r="2201" spans="3:4" ht="12.75">
      <c r="C2201" s="32"/>
      <c r="D2201" s="32"/>
    </row>
    <row r="2202" spans="3:4" ht="12.75">
      <c r="C2202" s="32"/>
      <c r="D2202" s="32"/>
    </row>
    <row r="2203" spans="3:4" ht="12.75">
      <c r="C2203" s="32"/>
      <c r="D2203" s="32"/>
    </row>
    <row r="2204" spans="3:4" ht="12.75">
      <c r="C2204" s="32"/>
      <c r="D2204" s="32"/>
    </row>
    <row r="2205" spans="3:4" ht="12.75">
      <c r="C2205" s="32"/>
      <c r="D2205" s="32"/>
    </row>
    <row r="2206" spans="3:4" ht="12.75">
      <c r="C2206" s="32"/>
      <c r="D2206" s="32"/>
    </row>
    <row r="2207" spans="3:4" ht="12.75">
      <c r="C2207" s="32"/>
      <c r="D2207" s="32"/>
    </row>
    <row r="2208" spans="3:4" ht="12.75">
      <c r="C2208" s="32"/>
      <c r="D2208" s="32"/>
    </row>
    <row r="2209" spans="3:4" ht="12.75">
      <c r="C2209" s="32"/>
      <c r="D2209" s="32"/>
    </row>
    <row r="2210" spans="3:4" ht="12.75">
      <c r="C2210" s="32"/>
      <c r="D2210" s="32"/>
    </row>
    <row r="2211" spans="3:4" ht="12.75">
      <c r="C2211" s="32"/>
      <c r="D2211" s="32"/>
    </row>
    <row r="2212" spans="3:4" ht="12.75">
      <c r="C2212" s="32"/>
      <c r="D2212" s="32"/>
    </row>
    <row r="2213" spans="3:4" ht="12.75">
      <c r="C2213" s="32"/>
      <c r="D2213" s="32"/>
    </row>
    <row r="2214" spans="3:4" ht="12.75">
      <c r="C2214" s="32"/>
      <c r="D2214" s="32"/>
    </row>
    <row r="2215" spans="3:4" ht="12.75">
      <c r="C2215" s="32"/>
      <c r="D2215" s="32"/>
    </row>
    <row r="2216" spans="3:4" ht="12.75">
      <c r="C2216" s="32"/>
      <c r="D2216" s="32"/>
    </row>
    <row r="2217" spans="3:4" ht="12.75">
      <c r="C2217" s="32"/>
      <c r="D2217" s="32"/>
    </row>
    <row r="2218" spans="3:4" ht="12.75">
      <c r="C2218" s="32"/>
      <c r="D2218" s="32"/>
    </row>
    <row r="2219" spans="3:4" ht="12.75">
      <c r="C2219" s="32"/>
      <c r="D2219" s="32"/>
    </row>
    <row r="2220" spans="3:4" ht="12.75">
      <c r="C2220" s="32"/>
      <c r="D2220" s="32"/>
    </row>
    <row r="2221" spans="3:4" ht="12.75">
      <c r="C2221" s="32"/>
      <c r="D2221" s="32"/>
    </row>
    <row r="2222" spans="3:4" ht="12.75">
      <c r="C2222" s="32"/>
      <c r="D2222" s="32"/>
    </row>
    <row r="2223" spans="3:4" ht="12.75">
      <c r="C2223" s="32"/>
      <c r="D2223" s="32"/>
    </row>
    <row r="2224" spans="3:4" ht="12.75">
      <c r="C2224" s="32"/>
      <c r="D2224" s="32"/>
    </row>
    <row r="2225" spans="3:4" ht="12.75">
      <c r="C2225" s="32"/>
      <c r="D2225" s="32"/>
    </row>
    <row r="2226" spans="3:4" ht="12.75">
      <c r="C2226" s="32"/>
      <c r="D2226" s="32"/>
    </row>
    <row r="2227" spans="3:4" ht="12.75">
      <c r="C2227" s="32"/>
      <c r="D2227" s="32"/>
    </row>
    <row r="2228" spans="3:4" ht="12.75">
      <c r="C2228" s="32"/>
      <c r="D2228" s="32"/>
    </row>
    <row r="2229" spans="3:4" ht="12.75">
      <c r="C2229" s="32"/>
      <c r="D2229" s="32"/>
    </row>
    <row r="2230" spans="3:4" ht="12.75">
      <c r="C2230" s="32"/>
      <c r="D2230" s="32"/>
    </row>
    <row r="2231" spans="3:4" ht="12.75">
      <c r="C2231" s="32"/>
      <c r="D2231" s="32"/>
    </row>
    <row r="2232" spans="3:4" ht="12.75">
      <c r="C2232" s="32"/>
      <c r="D2232" s="32"/>
    </row>
    <row r="2233" spans="3:4" ht="12.75">
      <c r="C2233" s="32"/>
      <c r="D2233" s="32"/>
    </row>
    <row r="2234" spans="3:4" ht="12.75">
      <c r="C2234" s="32"/>
      <c r="D2234" s="32"/>
    </row>
    <row r="2235" spans="3:4" ht="12.75">
      <c r="C2235" s="32"/>
      <c r="D2235" s="32"/>
    </row>
    <row r="2236" spans="3:4" ht="12.75">
      <c r="C2236" s="32"/>
      <c r="D2236" s="32"/>
    </row>
    <row r="2237" spans="3:4" ht="12.75">
      <c r="C2237" s="32"/>
      <c r="D2237" s="32"/>
    </row>
    <row r="2238" spans="3:4" ht="12.75">
      <c r="C2238" s="32"/>
      <c r="D2238" s="32"/>
    </row>
    <row r="2239" spans="3:4" ht="12.75">
      <c r="C2239" s="32"/>
      <c r="D2239" s="32"/>
    </row>
    <row r="2240" spans="3:4" ht="12.75">
      <c r="C2240" s="32"/>
      <c r="D2240" s="32"/>
    </row>
    <row r="2241" spans="3:4" ht="12.75">
      <c r="C2241" s="32"/>
      <c r="D2241" s="32"/>
    </row>
    <row r="2242" spans="3:4" ht="12.75">
      <c r="C2242" s="32"/>
      <c r="D2242" s="32"/>
    </row>
    <row r="2243" spans="3:4" ht="12.75">
      <c r="C2243" s="32"/>
      <c r="D2243" s="32"/>
    </row>
    <row r="2244" spans="3:4" ht="12.75">
      <c r="C2244" s="32"/>
      <c r="D2244" s="32"/>
    </row>
    <row r="2245" spans="3:4" ht="12.75">
      <c r="C2245" s="32"/>
      <c r="D2245" s="32"/>
    </row>
    <row r="2246" spans="3:4" ht="12.75">
      <c r="C2246" s="32"/>
      <c r="D2246" s="32"/>
    </row>
    <row r="2247" spans="3:4" ht="12.75">
      <c r="C2247" s="32"/>
      <c r="D2247" s="32"/>
    </row>
    <row r="2248" spans="3:4" ht="12.75">
      <c r="C2248" s="32"/>
      <c r="D2248" s="32"/>
    </row>
    <row r="2249" spans="3:4" ht="12.75">
      <c r="C2249" s="32"/>
      <c r="D2249" s="32"/>
    </row>
    <row r="2250" spans="3:4" ht="12.75">
      <c r="C2250" s="32"/>
      <c r="D2250" s="32"/>
    </row>
    <row r="2251" spans="3:4" ht="12.75">
      <c r="C2251" s="32"/>
      <c r="D2251" s="32"/>
    </row>
    <row r="2252" spans="3:4" ht="12.75">
      <c r="C2252" s="32"/>
      <c r="D2252" s="32"/>
    </row>
    <row r="2253" spans="3:4" ht="12.75">
      <c r="C2253" s="32"/>
      <c r="D2253" s="32"/>
    </row>
    <row r="2254" spans="3:4" ht="12.75">
      <c r="C2254" s="32"/>
      <c r="D2254" s="32"/>
    </row>
    <row r="2255" spans="3:4" ht="12.75">
      <c r="C2255" s="32"/>
      <c r="D2255" s="32"/>
    </row>
    <row r="2256" spans="3:4" ht="12.75">
      <c r="C2256" s="32"/>
      <c r="D2256" s="32"/>
    </row>
    <row r="2257" spans="3:4" ht="12.75">
      <c r="C2257" s="32"/>
      <c r="D2257" s="32"/>
    </row>
    <row r="2258" spans="3:4" ht="12.75">
      <c r="C2258" s="32"/>
      <c r="D2258" s="32"/>
    </row>
    <row r="2259" spans="3:4" ht="12.75">
      <c r="C2259" s="32"/>
      <c r="D2259" s="32"/>
    </row>
    <row r="2260" spans="3:4" ht="12.75">
      <c r="C2260" s="32"/>
      <c r="D2260" s="32"/>
    </row>
    <row r="2261" spans="3:4" ht="12.75">
      <c r="C2261" s="32"/>
      <c r="D2261" s="32"/>
    </row>
    <row r="2262" spans="3:4" ht="12.75">
      <c r="C2262" s="32"/>
      <c r="D2262" s="32"/>
    </row>
    <row r="2263" spans="3:4" ht="12.75">
      <c r="C2263" s="32"/>
      <c r="D2263" s="32"/>
    </row>
    <row r="2264" spans="3:4" ht="12.75">
      <c r="C2264" s="32"/>
      <c r="D2264" s="32"/>
    </row>
    <row r="2265" spans="3:4" ht="12.75">
      <c r="C2265" s="32"/>
      <c r="D2265" s="32"/>
    </row>
    <row r="2266" spans="3:4" ht="12.75">
      <c r="C2266" s="32"/>
      <c r="D2266" s="32"/>
    </row>
    <row r="2267" spans="3:4" ht="12.75">
      <c r="C2267" s="32"/>
      <c r="D2267" s="32"/>
    </row>
    <row r="2268" spans="3:4" ht="12.75">
      <c r="C2268" s="32"/>
      <c r="D2268" s="32"/>
    </row>
    <row r="2269" spans="3:4" ht="12.75">
      <c r="C2269" s="32"/>
      <c r="D2269" s="32"/>
    </row>
    <row r="2270" spans="3:4" ht="12.75">
      <c r="C2270" s="32"/>
      <c r="D2270" s="32"/>
    </row>
    <row r="2271" spans="3:4" ht="12.75">
      <c r="C2271" s="32"/>
      <c r="D2271" s="32"/>
    </row>
    <row r="2272" spans="3:4" ht="12.75">
      <c r="C2272" s="32"/>
      <c r="D2272" s="32"/>
    </row>
    <row r="2273" spans="3:4" ht="12.75">
      <c r="C2273" s="32"/>
      <c r="D2273" s="32"/>
    </row>
    <row r="2274" spans="3:4" ht="12.75">
      <c r="C2274" s="32"/>
      <c r="D2274" s="32"/>
    </row>
    <row r="2275" spans="3:4" ht="12.75">
      <c r="C2275" s="32"/>
      <c r="D2275" s="32"/>
    </row>
    <row r="2276" spans="3:4" ht="12.75">
      <c r="C2276" s="32"/>
      <c r="D2276" s="32"/>
    </row>
    <row r="2277" spans="3:4" ht="12.75">
      <c r="C2277" s="32"/>
      <c r="D2277" s="32"/>
    </row>
    <row r="2278" spans="3:4" ht="12.75">
      <c r="C2278" s="32"/>
      <c r="D2278" s="32"/>
    </row>
    <row r="2279" spans="3:4" ht="12.75">
      <c r="C2279" s="32"/>
      <c r="D2279" s="32"/>
    </row>
    <row r="2280" spans="3:4" ht="12.75">
      <c r="C2280" s="32"/>
      <c r="D2280" s="32"/>
    </row>
    <row r="2281" spans="3:4" ht="12.75">
      <c r="C2281" s="32"/>
      <c r="D2281" s="32"/>
    </row>
    <row r="2282" spans="3:4" ht="12.75">
      <c r="C2282" s="32"/>
      <c r="D2282" s="32"/>
    </row>
    <row r="2283" spans="3:4" ht="12.75">
      <c r="C2283" s="32"/>
      <c r="D2283" s="32"/>
    </row>
    <row r="2284" spans="3:4" ht="12.75">
      <c r="C2284" s="32"/>
      <c r="D2284" s="32"/>
    </row>
    <row r="2285" spans="3:4" ht="12.75">
      <c r="C2285" s="32"/>
      <c r="D2285" s="32"/>
    </row>
    <row r="2286" spans="3:4" ht="12.75">
      <c r="C2286" s="32"/>
      <c r="D2286" s="32"/>
    </row>
    <row r="2287" spans="3:4" ht="12.75">
      <c r="C2287" s="32"/>
      <c r="D2287" s="32"/>
    </row>
    <row r="2288" spans="3:4" ht="12.75">
      <c r="C2288" s="32"/>
      <c r="D2288" s="32"/>
    </row>
    <row r="2289" spans="3:4" ht="12.75">
      <c r="C2289" s="32"/>
      <c r="D2289" s="32"/>
    </row>
    <row r="2290" spans="3:4" ht="12.75">
      <c r="C2290" s="32"/>
      <c r="D2290" s="32"/>
    </row>
    <row r="2291" spans="3:4" ht="12.75">
      <c r="C2291" s="32"/>
      <c r="D2291" s="32"/>
    </row>
    <row r="2292" spans="3:4" ht="12.75">
      <c r="C2292" s="32"/>
      <c r="D2292" s="32"/>
    </row>
    <row r="2293" spans="3:4" ht="12.75">
      <c r="C2293" s="32"/>
      <c r="D2293" s="32"/>
    </row>
    <row r="2294" spans="3:4" ht="12.75">
      <c r="C2294" s="32"/>
      <c r="D2294" s="32"/>
    </row>
    <row r="2295" spans="3:4" ht="12.75">
      <c r="C2295" s="32"/>
      <c r="D2295" s="32"/>
    </row>
    <row r="2296" spans="3:4" ht="12.75">
      <c r="C2296" s="32"/>
      <c r="D2296" s="32"/>
    </row>
    <row r="2297" spans="3:4" ht="12.75">
      <c r="C2297" s="32"/>
      <c r="D2297" s="32"/>
    </row>
    <row r="2298" spans="3:4" ht="12.75">
      <c r="C2298" s="32"/>
      <c r="D2298" s="32"/>
    </row>
    <row r="2299" spans="3:4" ht="12.75">
      <c r="C2299" s="32"/>
      <c r="D2299" s="32"/>
    </row>
    <row r="2300" spans="3:4" ht="12.75">
      <c r="C2300" s="32"/>
      <c r="D2300" s="32"/>
    </row>
    <row r="2301" spans="3:4" ht="12.75">
      <c r="C2301" s="32"/>
      <c r="D2301" s="32"/>
    </row>
    <row r="2302" spans="3:4" ht="12.75">
      <c r="C2302" s="32"/>
      <c r="D2302" s="32"/>
    </row>
    <row r="2303" spans="3:4" ht="12.75">
      <c r="C2303" s="32"/>
      <c r="D2303" s="32"/>
    </row>
    <row r="2304" spans="3:4" ht="12.75">
      <c r="C2304" s="32"/>
      <c r="D2304" s="32"/>
    </row>
    <row r="2305" spans="3:4" ht="12.75">
      <c r="C2305" s="32"/>
      <c r="D2305" s="32"/>
    </row>
    <row r="2306" spans="3:4" ht="12.75">
      <c r="C2306" s="32"/>
      <c r="D2306" s="32"/>
    </row>
    <row r="2307" spans="3:4" ht="12.75">
      <c r="C2307" s="32"/>
      <c r="D2307" s="32"/>
    </row>
    <row r="2308" spans="3:4" ht="12.75">
      <c r="C2308" s="32"/>
      <c r="D2308" s="32"/>
    </row>
    <row r="2309" spans="3:4" ht="12.75">
      <c r="C2309" s="32"/>
      <c r="D2309" s="32"/>
    </row>
    <row r="2310" spans="3:4" ht="12.75">
      <c r="C2310" s="32"/>
      <c r="D2310" s="32"/>
    </row>
    <row r="2311" spans="3:4" ht="12.75">
      <c r="C2311" s="32"/>
      <c r="D2311" s="32"/>
    </row>
    <row r="2312" spans="3:4" ht="12.75">
      <c r="C2312" s="32"/>
      <c r="D2312" s="32"/>
    </row>
    <row r="2313" spans="3:4" ht="12.75">
      <c r="C2313" s="32"/>
      <c r="D2313" s="32"/>
    </row>
    <row r="2314" spans="3:4" ht="12.75">
      <c r="C2314" s="32"/>
      <c r="D2314" s="32"/>
    </row>
    <row r="2315" spans="3:4" ht="12.75">
      <c r="C2315" s="32"/>
      <c r="D2315" s="32"/>
    </row>
    <row r="2316" spans="3:4" ht="12.75">
      <c r="C2316" s="32"/>
      <c r="D2316" s="32"/>
    </row>
    <row r="2317" spans="3:4" ht="12.75">
      <c r="C2317" s="32"/>
      <c r="D2317" s="32"/>
    </row>
    <row r="2318" spans="3:4" ht="12.75">
      <c r="C2318" s="32"/>
      <c r="D2318" s="32"/>
    </row>
    <row r="2319" spans="3:4" ht="12.75">
      <c r="C2319" s="32"/>
      <c r="D2319" s="32"/>
    </row>
    <row r="2320" spans="3:4" ht="12.75">
      <c r="C2320" s="32"/>
      <c r="D2320" s="32"/>
    </row>
    <row r="2321" spans="3:4" ht="12.75">
      <c r="C2321" s="32"/>
      <c r="D2321" s="32"/>
    </row>
    <row r="2322" spans="3:4" ht="12.75">
      <c r="C2322" s="32"/>
      <c r="D2322" s="32"/>
    </row>
    <row r="2323" spans="3:4" ht="12.75">
      <c r="C2323" s="32"/>
      <c r="D2323" s="32"/>
    </row>
    <row r="2324" spans="3:4" ht="12.75">
      <c r="C2324" s="32"/>
      <c r="D2324" s="32"/>
    </row>
    <row r="2325" spans="3:4" ht="12.75">
      <c r="C2325" s="32"/>
      <c r="D2325" s="32"/>
    </row>
    <row r="2326" spans="3:4" ht="12.75">
      <c r="C2326" s="32"/>
      <c r="D2326" s="32"/>
    </row>
    <row r="2327" spans="3:4" ht="12.75">
      <c r="C2327" s="32"/>
      <c r="D2327" s="32"/>
    </row>
    <row r="2328" spans="3:4" ht="12.75">
      <c r="C2328" s="32"/>
      <c r="D2328" s="32"/>
    </row>
    <row r="2329" spans="3:4" ht="12.75">
      <c r="C2329" s="32"/>
      <c r="D2329" s="32"/>
    </row>
    <row r="2330" spans="3:4" ht="12.75">
      <c r="C2330" s="32"/>
      <c r="D2330" s="32"/>
    </row>
    <row r="2331" spans="3:4" ht="12.75">
      <c r="C2331" s="32"/>
      <c r="D2331" s="32"/>
    </row>
    <row r="2332" spans="3:4" ht="12.75">
      <c r="C2332" s="32"/>
      <c r="D2332" s="32"/>
    </row>
    <row r="2333" spans="3:4" ht="12.75">
      <c r="C2333" s="32"/>
      <c r="D2333" s="32"/>
    </row>
    <row r="2334" spans="3:4" ht="12.75">
      <c r="C2334" s="32"/>
      <c r="D2334" s="32"/>
    </row>
    <row r="2335" spans="3:4" ht="12.75">
      <c r="C2335" s="32"/>
      <c r="D2335" s="32"/>
    </row>
    <row r="2336" spans="3:4" ht="12.75">
      <c r="C2336" s="32"/>
      <c r="D2336" s="32"/>
    </row>
    <row r="2337" spans="3:4" ht="12.75">
      <c r="C2337" s="32"/>
      <c r="D2337" s="32"/>
    </row>
    <row r="2338" spans="3:4" ht="12.75">
      <c r="C2338" s="32"/>
      <c r="D2338" s="32"/>
    </row>
    <row r="2339" spans="3:4" ht="12.75">
      <c r="C2339" s="32"/>
      <c r="D2339" s="32"/>
    </row>
    <row r="2340" spans="3:4" ht="12.75">
      <c r="C2340" s="32"/>
      <c r="D2340" s="32"/>
    </row>
    <row r="2341" spans="3:4" ht="12.75">
      <c r="C2341" s="32"/>
      <c r="D2341" s="32"/>
    </row>
    <row r="2342" spans="3:4" ht="12.75">
      <c r="C2342" s="32"/>
      <c r="D2342" s="32"/>
    </row>
    <row r="2343" spans="3:4" ht="12.75">
      <c r="C2343" s="32"/>
      <c r="D2343" s="32"/>
    </row>
    <row r="2344" spans="3:4" ht="12.75">
      <c r="C2344" s="32"/>
      <c r="D2344" s="32"/>
    </row>
    <row r="2345" spans="3:4" ht="12.75">
      <c r="C2345" s="32"/>
      <c r="D2345" s="32"/>
    </row>
    <row r="2346" spans="3:4" ht="12.75">
      <c r="C2346" s="32"/>
      <c r="D2346" s="32"/>
    </row>
    <row r="2347" spans="3:4" ht="12.75">
      <c r="C2347" s="32"/>
      <c r="D2347" s="32"/>
    </row>
    <row r="2348" spans="3:4" ht="12.75">
      <c r="C2348" s="32"/>
      <c r="D2348" s="32"/>
    </row>
    <row r="2349" spans="3:4" ht="12.75">
      <c r="C2349" s="32"/>
      <c r="D2349" s="32"/>
    </row>
    <row r="2350" spans="3:4" ht="12.75">
      <c r="C2350" s="32"/>
      <c r="D2350" s="32"/>
    </row>
    <row r="2351" spans="3:4" ht="12.75">
      <c r="C2351" s="32"/>
      <c r="D2351" s="32"/>
    </row>
    <row r="2352" spans="3:4" ht="12.75">
      <c r="C2352" s="32"/>
      <c r="D2352" s="32"/>
    </row>
    <row r="2353" spans="3:4" ht="12.75">
      <c r="C2353" s="32"/>
      <c r="D2353" s="32"/>
    </row>
    <row r="2354" spans="3:4" ht="12.75">
      <c r="C2354" s="32"/>
      <c r="D2354" s="32"/>
    </row>
    <row r="2355" spans="3:4" ht="12.75">
      <c r="C2355" s="32"/>
      <c r="D2355" s="32"/>
    </row>
    <row r="2356" spans="3:4" ht="12.75">
      <c r="C2356" s="32"/>
      <c r="D2356" s="32"/>
    </row>
    <row r="2357" spans="3:4" ht="12.75">
      <c r="C2357" s="32"/>
      <c r="D2357" s="32"/>
    </row>
    <row r="2358" spans="3:4" ht="12.75">
      <c r="C2358" s="32"/>
      <c r="D2358" s="32"/>
    </row>
    <row r="2359" spans="3:4" ht="12.75">
      <c r="C2359" s="32"/>
      <c r="D2359" s="32"/>
    </row>
    <row r="2360" spans="3:4" ht="12.75">
      <c r="C2360" s="32"/>
      <c r="D2360" s="32"/>
    </row>
    <row r="2361" spans="3:4" ht="12.75">
      <c r="C2361" s="32"/>
      <c r="D2361" s="32"/>
    </row>
    <row r="2362" spans="3:4" ht="12.75">
      <c r="C2362" s="32"/>
      <c r="D2362" s="32"/>
    </row>
    <row r="2363" spans="3:4" ht="12.75">
      <c r="C2363" s="32"/>
      <c r="D2363" s="32"/>
    </row>
    <row r="2364" spans="3:4" ht="12.75">
      <c r="C2364" s="32"/>
      <c r="D2364" s="32"/>
    </row>
    <row r="2365" spans="3:4" ht="12.75">
      <c r="C2365" s="32"/>
      <c r="D2365" s="32"/>
    </row>
    <row r="2366" spans="3:4" ht="12.75">
      <c r="C2366" s="32"/>
      <c r="D2366" s="32"/>
    </row>
    <row r="2367" spans="3:4" ht="12.75">
      <c r="C2367" s="32"/>
      <c r="D2367" s="32"/>
    </row>
    <row r="2368" spans="3:4" ht="12.75">
      <c r="C2368" s="32"/>
      <c r="D2368" s="32"/>
    </row>
    <row r="2369" spans="3:4" ht="12.75">
      <c r="C2369" s="32"/>
      <c r="D2369" s="32"/>
    </row>
    <row r="2370" spans="3:4" ht="12.75">
      <c r="C2370" s="32"/>
      <c r="D2370" s="32"/>
    </row>
    <row r="2371" spans="3:4" ht="12.75">
      <c r="C2371" s="32"/>
      <c r="D2371" s="32"/>
    </row>
    <row r="2372" spans="3:4" ht="12.75">
      <c r="C2372" s="32"/>
      <c r="D2372" s="32"/>
    </row>
    <row r="2373" spans="3:4" ht="12.75">
      <c r="C2373" s="32"/>
      <c r="D2373" s="32"/>
    </row>
    <row r="2374" spans="3:4" ht="12.75">
      <c r="C2374" s="32"/>
      <c r="D2374" s="32"/>
    </row>
    <row r="2375" spans="3:4" ht="12.75">
      <c r="C2375" s="32"/>
      <c r="D2375" s="32"/>
    </row>
    <row r="2376" spans="3:4" ht="12.75">
      <c r="C2376" s="32"/>
      <c r="D2376" s="32"/>
    </row>
    <row r="2377" spans="3:4" ht="12.75">
      <c r="C2377" s="32"/>
      <c r="D2377" s="32"/>
    </row>
    <row r="2378" spans="3:4" ht="12.75">
      <c r="C2378" s="32"/>
      <c r="D2378" s="32"/>
    </row>
    <row r="2379" spans="3:4" ht="12.75">
      <c r="C2379" s="32"/>
      <c r="D2379" s="32"/>
    </row>
    <row r="2380" spans="3:4" ht="12.75">
      <c r="C2380" s="32"/>
      <c r="D2380" s="32"/>
    </row>
    <row r="2381" spans="3:4" ht="12.75">
      <c r="C2381" s="32"/>
      <c r="D2381" s="32"/>
    </row>
    <row r="2382" spans="3:4" ht="12.75">
      <c r="C2382" s="32"/>
      <c r="D2382" s="32"/>
    </row>
    <row r="2383" spans="3:4" ht="12.75">
      <c r="C2383" s="32"/>
      <c r="D2383" s="32"/>
    </row>
    <row r="2384" spans="3:4" ht="12.75">
      <c r="C2384" s="32"/>
      <c r="D2384" s="32"/>
    </row>
    <row r="2385" spans="3:4" ht="12.75">
      <c r="C2385" s="32"/>
      <c r="D2385" s="32"/>
    </row>
    <row r="2386" spans="3:4" ht="12.75">
      <c r="C2386" s="32"/>
      <c r="D2386" s="32"/>
    </row>
    <row r="2387" spans="3:4" ht="12.75">
      <c r="C2387" s="32"/>
      <c r="D2387" s="32"/>
    </row>
    <row r="2388" spans="3:4" ht="12.75">
      <c r="C2388" s="32"/>
      <c r="D2388" s="32"/>
    </row>
    <row r="2389" spans="3:4" ht="12.75">
      <c r="C2389" s="32"/>
      <c r="D2389" s="32"/>
    </row>
    <row r="2390" spans="3:4" ht="12.75">
      <c r="C2390" s="32"/>
      <c r="D2390" s="32"/>
    </row>
    <row r="2391" spans="3:4" ht="12.75">
      <c r="C2391" s="32"/>
      <c r="D2391" s="32"/>
    </row>
    <row r="2392" spans="3:4" ht="12.75">
      <c r="C2392" s="32"/>
      <c r="D2392" s="32"/>
    </row>
    <row r="2393" spans="3:4" ht="12.75">
      <c r="C2393" s="32"/>
      <c r="D2393" s="32"/>
    </row>
    <row r="2394" spans="3:4" ht="12.75">
      <c r="C2394" s="32"/>
      <c r="D2394" s="32"/>
    </row>
    <row r="2395" spans="3:4" ht="12.75">
      <c r="C2395" s="32"/>
      <c r="D2395" s="32"/>
    </row>
    <row r="2396" spans="3:4" ht="12.75">
      <c r="C2396" s="32"/>
      <c r="D2396" s="32"/>
    </row>
    <row r="2397" spans="3:4" ht="12.75">
      <c r="C2397" s="32"/>
      <c r="D2397" s="32"/>
    </row>
    <row r="2398" spans="3:4" ht="12.75">
      <c r="C2398" s="32"/>
      <c r="D2398" s="32"/>
    </row>
    <row r="2399" spans="3:4" ht="12.75">
      <c r="C2399" s="32"/>
      <c r="D2399" s="32"/>
    </row>
    <row r="2400" spans="3:4" ht="12.75">
      <c r="C2400" s="32"/>
      <c r="D2400" s="32"/>
    </row>
    <row r="2401" spans="3:4" ht="12.75">
      <c r="C2401" s="32"/>
      <c r="D2401" s="32"/>
    </row>
    <row r="2402" spans="3:4" ht="12.75">
      <c r="C2402" s="32"/>
      <c r="D2402" s="32"/>
    </row>
    <row r="2403" spans="3:4" ht="12.75">
      <c r="C2403" s="32"/>
      <c r="D2403" s="32"/>
    </row>
    <row r="2404" spans="3:4" ht="12.75">
      <c r="C2404" s="32"/>
      <c r="D2404" s="32"/>
    </row>
    <row r="2405" spans="3:4" ht="12.75">
      <c r="C2405" s="32"/>
      <c r="D2405" s="32"/>
    </row>
    <row r="2406" spans="3:4" ht="12.75">
      <c r="C2406" s="32"/>
      <c r="D2406" s="32"/>
    </row>
    <row r="2407" spans="3:4" ht="12.75">
      <c r="C2407" s="32"/>
      <c r="D2407" s="32"/>
    </row>
    <row r="2408" spans="3:4" ht="12.75">
      <c r="C2408" s="32"/>
      <c r="D2408" s="32"/>
    </row>
    <row r="2409" spans="3:4" ht="12.75">
      <c r="C2409" s="32"/>
      <c r="D2409" s="32"/>
    </row>
    <row r="2410" spans="3:4" ht="12.75">
      <c r="C2410" s="32"/>
      <c r="D2410" s="32"/>
    </row>
    <row r="2411" spans="3:4" ht="12.75">
      <c r="C2411" s="32"/>
      <c r="D2411" s="32"/>
    </row>
    <row r="2412" spans="3:4" ht="12.75">
      <c r="C2412" s="32"/>
      <c r="D2412" s="32"/>
    </row>
    <row r="2413" spans="3:4" ht="12.75">
      <c r="C2413" s="32"/>
      <c r="D2413" s="32"/>
    </row>
    <row r="2414" spans="3:4" ht="12.75">
      <c r="C2414" s="32"/>
      <c r="D2414" s="32"/>
    </row>
    <row r="2415" spans="3:4" ht="12.75">
      <c r="C2415" s="32"/>
      <c r="D2415" s="32"/>
    </row>
    <row r="2416" spans="3:4" ht="12.75">
      <c r="C2416" s="32"/>
      <c r="D2416" s="32"/>
    </row>
    <row r="2417" spans="3:4" ht="12.75">
      <c r="C2417" s="32"/>
      <c r="D2417" s="32"/>
    </row>
    <row r="2418" spans="3:4" ht="12.75">
      <c r="C2418" s="32"/>
      <c r="D2418" s="32"/>
    </row>
    <row r="2419" spans="3:4" ht="12.75">
      <c r="C2419" s="32"/>
      <c r="D2419" s="32"/>
    </row>
    <row r="2420" spans="3:4" ht="12.75">
      <c r="C2420" s="32"/>
      <c r="D2420" s="32"/>
    </row>
    <row r="2421" spans="3:4" ht="12.75">
      <c r="C2421" s="32"/>
      <c r="D2421" s="32"/>
    </row>
    <row r="2422" spans="3:4" ht="12.75">
      <c r="C2422" s="32"/>
      <c r="D2422" s="32"/>
    </row>
    <row r="2423" spans="3:4" ht="12.75">
      <c r="C2423" s="32"/>
      <c r="D2423" s="32"/>
    </row>
    <row r="2424" spans="3:4" ht="12.75">
      <c r="C2424" s="32"/>
      <c r="D2424" s="32"/>
    </row>
    <row r="2425" spans="3:4" ht="12.75">
      <c r="C2425" s="32"/>
      <c r="D2425" s="32"/>
    </row>
    <row r="2426" spans="3:4" ht="12.75">
      <c r="C2426" s="32"/>
      <c r="D2426" s="32"/>
    </row>
    <row r="2427" spans="3:4" ht="12.75">
      <c r="C2427" s="32"/>
      <c r="D2427" s="32"/>
    </row>
    <row r="2428" spans="3:4" ht="12.75">
      <c r="C2428" s="32"/>
      <c r="D2428" s="32"/>
    </row>
    <row r="2429" spans="3:4" ht="12.75">
      <c r="C2429" s="32"/>
      <c r="D2429" s="32"/>
    </row>
    <row r="2430" spans="3:4" ht="12.75">
      <c r="C2430" s="32"/>
      <c r="D2430" s="32"/>
    </row>
    <row r="2431" spans="3:4" ht="12.75">
      <c r="C2431" s="32"/>
      <c r="D2431" s="32"/>
    </row>
    <row r="2432" spans="3:4" ht="12.75">
      <c r="C2432" s="32"/>
      <c r="D2432" s="32"/>
    </row>
    <row r="2433" spans="3:4" ht="12.75">
      <c r="C2433" s="32"/>
      <c r="D2433" s="32"/>
    </row>
    <row r="2434" spans="3:4" ht="12.75">
      <c r="C2434" s="32"/>
      <c r="D2434" s="32"/>
    </row>
    <row r="2435" spans="3:4" ht="12.75">
      <c r="C2435" s="32"/>
      <c r="D2435" s="32"/>
    </row>
    <row r="2436" spans="3:4" ht="12.75">
      <c r="C2436" s="32"/>
      <c r="D2436" s="32"/>
    </row>
    <row r="2437" spans="3:4" ht="12.75">
      <c r="C2437" s="32"/>
      <c r="D2437" s="32"/>
    </row>
    <row r="2438" spans="3:4" ht="12.75">
      <c r="C2438" s="32"/>
      <c r="D2438" s="32"/>
    </row>
    <row r="2439" spans="3:4" ht="12.75">
      <c r="C2439" s="32"/>
      <c r="D2439" s="32"/>
    </row>
    <row r="2440" spans="3:4" ht="12.75">
      <c r="C2440" s="32"/>
      <c r="D2440" s="32"/>
    </row>
    <row r="2441" spans="3:4" ht="12.75">
      <c r="C2441" s="32"/>
      <c r="D2441" s="32"/>
    </row>
    <row r="2442" spans="3:4" ht="12.75">
      <c r="C2442" s="32"/>
      <c r="D2442" s="32"/>
    </row>
    <row r="2443" spans="3:4" ht="12.75">
      <c r="C2443" s="32"/>
      <c r="D2443" s="32"/>
    </row>
    <row r="2444" spans="3:4" ht="12.75">
      <c r="C2444" s="32"/>
      <c r="D2444" s="32"/>
    </row>
    <row r="2445" spans="3:4" ht="12.75">
      <c r="C2445" s="32"/>
      <c r="D2445" s="32"/>
    </row>
    <row r="2446" spans="3:4" ht="12.75">
      <c r="C2446" s="32"/>
      <c r="D2446" s="32"/>
    </row>
    <row r="2447" spans="3:4" ht="12.75">
      <c r="C2447" s="32"/>
      <c r="D2447" s="32"/>
    </row>
    <row r="2448" spans="3:4" ht="12.75">
      <c r="C2448" s="32"/>
      <c r="D2448" s="32"/>
    </row>
    <row r="2449" spans="3:4" ht="12.75">
      <c r="C2449" s="32"/>
      <c r="D2449" s="32"/>
    </row>
    <row r="2450" spans="3:4" ht="12.75">
      <c r="C2450" s="32"/>
      <c r="D2450" s="32"/>
    </row>
    <row r="2451" spans="3:4" ht="12.75">
      <c r="C2451" s="32"/>
      <c r="D2451" s="32"/>
    </row>
    <row r="2452" spans="3:4" ht="12.75">
      <c r="C2452" s="32"/>
      <c r="D2452" s="32"/>
    </row>
    <row r="2453" spans="3:4" ht="12.75">
      <c r="C2453" s="32"/>
      <c r="D2453" s="32"/>
    </row>
    <row r="2454" spans="3:4" ht="12.75">
      <c r="C2454" s="32"/>
      <c r="D2454" s="32"/>
    </row>
    <row r="2455" spans="3:4" ht="12.75">
      <c r="C2455" s="32"/>
      <c r="D2455" s="32"/>
    </row>
    <row r="2456" spans="3:4" ht="12.75">
      <c r="C2456" s="32"/>
      <c r="D2456" s="32"/>
    </row>
    <row r="2457" spans="3:4" ht="12.75">
      <c r="C2457" s="32"/>
      <c r="D2457" s="32"/>
    </row>
    <row r="2458" spans="3:4" ht="12.75">
      <c r="C2458" s="32"/>
      <c r="D2458" s="32"/>
    </row>
    <row r="2459" spans="3:4" ht="12.75">
      <c r="C2459" s="32"/>
      <c r="D2459" s="32"/>
    </row>
    <row r="2460" spans="3:4" ht="12.75">
      <c r="C2460" s="32"/>
      <c r="D2460" s="32"/>
    </row>
    <row r="2461" spans="3:4" ht="12.75">
      <c r="C2461" s="32"/>
      <c r="D2461" s="32"/>
    </row>
    <row r="2462" spans="3:4" ht="12.75">
      <c r="C2462" s="32"/>
      <c r="D2462" s="32"/>
    </row>
    <row r="2463" spans="3:4" ht="12.75">
      <c r="C2463" s="32"/>
      <c r="D2463" s="32"/>
    </row>
    <row r="2464" spans="3:4" ht="12.75">
      <c r="C2464" s="32"/>
      <c r="D2464" s="32"/>
    </row>
    <row r="2465" spans="3:4" ht="12.75">
      <c r="C2465" s="32"/>
      <c r="D2465" s="32"/>
    </row>
    <row r="2466" spans="3:4" ht="12.75">
      <c r="C2466" s="32"/>
      <c r="D2466" s="32"/>
    </row>
    <row r="2467" spans="3:4" ht="12.75">
      <c r="C2467" s="32"/>
      <c r="D2467" s="32"/>
    </row>
    <row r="2468" spans="3:4" ht="12.75">
      <c r="C2468" s="32"/>
      <c r="D2468" s="32"/>
    </row>
    <row r="2469" spans="3:4" ht="12.75">
      <c r="C2469" s="32"/>
      <c r="D2469" s="32"/>
    </row>
    <row r="2470" spans="3:4" ht="12.75">
      <c r="C2470" s="32"/>
      <c r="D2470" s="32"/>
    </row>
    <row r="2471" spans="3:4" ht="12.75">
      <c r="C2471" s="32"/>
      <c r="D2471" s="32"/>
    </row>
    <row r="2472" spans="3:4" ht="12.75">
      <c r="C2472" s="32"/>
      <c r="D2472" s="32"/>
    </row>
    <row r="2473" spans="3:4" ht="12.75">
      <c r="C2473" s="32"/>
      <c r="D2473" s="32"/>
    </row>
    <row r="2474" spans="3:4" ht="12.75">
      <c r="C2474" s="32"/>
      <c r="D2474" s="32"/>
    </row>
    <row r="2475" spans="3:4" ht="12.75">
      <c r="C2475" s="32"/>
      <c r="D2475" s="32"/>
    </row>
    <row r="2476" spans="3:4" ht="12.75">
      <c r="C2476" s="32"/>
      <c r="D2476" s="32"/>
    </row>
    <row r="2477" spans="3:4" ht="12.75">
      <c r="C2477" s="32"/>
      <c r="D2477" s="32"/>
    </row>
  </sheetData>
  <sheetProtection/>
  <mergeCells count="6">
    <mergeCell ref="A1:E1"/>
    <mergeCell ref="A2:E2"/>
    <mergeCell ref="A8:C8"/>
    <mergeCell ref="A4:E4"/>
    <mergeCell ref="A6:E6"/>
    <mergeCell ref="A7:E7"/>
  </mergeCells>
  <printOptions horizontalCentered="1" verticalCentered="1"/>
  <pageMargins left="0.7480314960629921" right="0.7480314960629921" top="0.5118110236220472" bottom="0.472440944881889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7"/>
  <sheetViews>
    <sheetView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50.140625" style="2" customWidth="1"/>
    <col min="2" max="2" width="6.8515625" style="6" customWidth="1"/>
    <col min="3" max="3" width="7.00390625" style="6" customWidth="1"/>
    <col min="4" max="4" width="6.140625" style="6" customWidth="1"/>
    <col min="5" max="5" width="13.140625" style="6" customWidth="1"/>
    <col min="6" max="6" width="8.57421875" style="6" customWidth="1"/>
    <col min="7" max="7" width="16.140625" style="25" customWidth="1"/>
    <col min="8" max="8" width="13.57421875" style="1" customWidth="1"/>
    <col min="9" max="9" width="14.57421875" style="1" customWidth="1"/>
    <col min="10" max="10" width="14.8515625" style="1" customWidth="1"/>
    <col min="11" max="11" width="14.140625" style="1" customWidth="1"/>
    <col min="12" max="12" width="10.8515625" style="1" customWidth="1"/>
    <col min="13" max="13" width="19.00390625" style="1" customWidth="1"/>
    <col min="14" max="14" width="21.57421875" style="1" customWidth="1"/>
    <col min="15" max="15" width="9.140625" style="1" customWidth="1"/>
    <col min="16" max="16" width="11.8515625" style="1" bestFit="1" customWidth="1"/>
    <col min="17" max="17" width="10.8515625" style="1" bestFit="1" customWidth="1"/>
    <col min="18" max="18" width="11.421875" style="1" customWidth="1"/>
    <col min="19" max="19" width="13.28125" style="1" customWidth="1"/>
    <col min="20" max="16384" width="9.140625" style="1" customWidth="1"/>
  </cols>
  <sheetData>
    <row r="1" spans="1:8" s="7" customFormat="1" ht="12.75">
      <c r="A1" s="220"/>
      <c r="B1" s="220"/>
      <c r="C1" s="220"/>
      <c r="D1" s="220"/>
      <c r="E1" s="220"/>
      <c r="F1" s="220"/>
      <c r="G1" s="33"/>
      <c r="H1" s="214" t="s">
        <v>339</v>
      </c>
    </row>
    <row r="2" spans="1:8" s="7" customFormat="1" ht="12.75">
      <c r="A2" s="220" t="s">
        <v>271</v>
      </c>
      <c r="B2" s="220"/>
      <c r="C2" s="220"/>
      <c r="D2" s="220"/>
      <c r="E2" s="220"/>
      <c r="F2" s="220"/>
      <c r="G2" s="220"/>
      <c r="H2" s="220"/>
    </row>
    <row r="3" spans="1:8" s="7" customFormat="1" ht="12.75">
      <c r="A3" s="220" t="s">
        <v>272</v>
      </c>
      <c r="B3" s="220"/>
      <c r="C3" s="220"/>
      <c r="D3" s="220"/>
      <c r="E3" s="220"/>
      <c r="F3" s="220"/>
      <c r="G3" s="220"/>
      <c r="H3" s="220"/>
    </row>
    <row r="4" spans="1:8" s="7" customFormat="1" ht="12.75">
      <c r="A4" s="223" t="s">
        <v>342</v>
      </c>
      <c r="B4" s="223"/>
      <c r="C4" s="223"/>
      <c r="D4" s="223"/>
      <c r="E4" s="223"/>
      <c r="F4" s="223"/>
      <c r="G4" s="223"/>
      <c r="H4" s="223"/>
    </row>
    <row r="5" spans="1:8" s="7" customFormat="1" ht="12.75">
      <c r="A5" s="150"/>
      <c r="B5" s="150"/>
      <c r="C5" s="150"/>
      <c r="D5" s="150"/>
      <c r="E5" s="150"/>
      <c r="F5" s="150"/>
      <c r="G5" s="151"/>
      <c r="H5" s="151"/>
    </row>
    <row r="6" spans="1:8" s="12" customFormat="1" ht="14.25" customHeight="1">
      <c r="A6" s="224"/>
      <c r="B6" s="224"/>
      <c r="C6" s="224"/>
      <c r="D6" s="224"/>
      <c r="E6" s="224"/>
      <c r="F6" s="224"/>
      <c r="G6" s="152"/>
      <c r="H6" s="152"/>
    </row>
    <row r="7" spans="1:11" ht="14.25" customHeight="1">
      <c r="A7" s="224" t="s">
        <v>330</v>
      </c>
      <c r="B7" s="224"/>
      <c r="C7" s="224"/>
      <c r="D7" s="224"/>
      <c r="E7" s="224"/>
      <c r="F7" s="224"/>
      <c r="G7" s="153"/>
      <c r="H7" s="153"/>
      <c r="J7" s="15"/>
      <c r="K7" s="15"/>
    </row>
    <row r="8" spans="1:8" ht="12.75">
      <c r="A8" s="154"/>
      <c r="B8" s="155"/>
      <c r="C8" s="155"/>
      <c r="D8" s="155"/>
      <c r="E8" s="155"/>
      <c r="F8" s="155"/>
      <c r="G8" s="153"/>
      <c r="H8" s="153"/>
    </row>
    <row r="9" spans="1:8" s="4" customFormat="1" ht="93" customHeight="1">
      <c r="A9" s="156" t="s">
        <v>28</v>
      </c>
      <c r="B9" s="156" t="s">
        <v>45</v>
      </c>
      <c r="C9" s="156" t="s">
        <v>43</v>
      </c>
      <c r="D9" s="156" t="s">
        <v>51</v>
      </c>
      <c r="E9" s="156" t="s">
        <v>50</v>
      </c>
      <c r="F9" s="156" t="s">
        <v>163</v>
      </c>
      <c r="G9" s="156" t="s">
        <v>319</v>
      </c>
      <c r="H9" s="156" t="s">
        <v>331</v>
      </c>
    </row>
    <row r="10" spans="1:8" ht="12.75">
      <c r="A10" s="157">
        <v>1</v>
      </c>
      <c r="B10" s="67">
        <v>2</v>
      </c>
      <c r="C10" s="67">
        <v>3</v>
      </c>
      <c r="D10" s="67">
        <v>4</v>
      </c>
      <c r="E10" s="67">
        <v>5</v>
      </c>
      <c r="F10" s="68">
        <v>6</v>
      </c>
      <c r="G10" s="158"/>
      <c r="H10" s="159"/>
    </row>
    <row r="11" spans="1:8" ht="18" customHeight="1">
      <c r="A11" s="219" t="s">
        <v>324</v>
      </c>
      <c r="B11" s="115"/>
      <c r="C11" s="67"/>
      <c r="D11" s="67"/>
      <c r="E11" s="67"/>
      <c r="F11" s="68"/>
      <c r="G11" s="160">
        <v>7872</v>
      </c>
      <c r="H11" s="161">
        <v>15919.9</v>
      </c>
    </row>
    <row r="12" spans="1:8" ht="30.75" customHeight="1">
      <c r="A12" s="71" t="s">
        <v>96</v>
      </c>
      <c r="B12" s="72" t="s">
        <v>83</v>
      </c>
      <c r="C12" s="162"/>
      <c r="D12" s="162"/>
      <c r="E12" s="162"/>
      <c r="F12" s="163"/>
      <c r="G12" s="162"/>
      <c r="H12" s="164"/>
    </row>
    <row r="13" spans="1:8" ht="14.25" customHeight="1">
      <c r="A13" s="145" t="s">
        <v>37</v>
      </c>
      <c r="B13" s="72" t="s">
        <v>83</v>
      </c>
      <c r="C13" s="52" t="s">
        <v>40</v>
      </c>
      <c r="D13" s="101"/>
      <c r="E13" s="106"/>
      <c r="F13" s="68"/>
      <c r="G13" s="215">
        <f>G14+G30+G60+G72+G50</f>
        <v>820768.2000000002</v>
      </c>
      <c r="H13" s="216">
        <f>H14+H30+H60+H72+H50</f>
        <v>848058.7000000001</v>
      </c>
    </row>
    <row r="14" spans="1:10" ht="15" customHeight="1">
      <c r="A14" s="94" t="s">
        <v>38</v>
      </c>
      <c r="B14" s="72" t="s">
        <v>83</v>
      </c>
      <c r="C14" s="52" t="s">
        <v>40</v>
      </c>
      <c r="D14" s="52" t="s">
        <v>29</v>
      </c>
      <c r="E14" s="67"/>
      <c r="F14" s="68"/>
      <c r="G14" s="217">
        <f>G15</f>
        <v>229697.8</v>
      </c>
      <c r="H14" s="218">
        <f>H15</f>
        <v>233752.1</v>
      </c>
      <c r="J14" s="3"/>
    </row>
    <row r="15" spans="1:9" ht="39" customHeight="1">
      <c r="A15" s="128" t="s">
        <v>155</v>
      </c>
      <c r="B15" s="72" t="s">
        <v>83</v>
      </c>
      <c r="C15" s="52" t="s">
        <v>40</v>
      </c>
      <c r="D15" s="53" t="s">
        <v>29</v>
      </c>
      <c r="E15" s="67" t="s">
        <v>168</v>
      </c>
      <c r="F15" s="78"/>
      <c r="G15" s="56">
        <f>G16</f>
        <v>229697.8</v>
      </c>
      <c r="H15" s="57">
        <f>H16</f>
        <v>233752.1</v>
      </c>
      <c r="I15" s="3"/>
    </row>
    <row r="16" spans="1:8" ht="15" customHeight="1">
      <c r="A16" s="130" t="s">
        <v>157</v>
      </c>
      <c r="B16" s="72" t="s">
        <v>83</v>
      </c>
      <c r="C16" s="52" t="s">
        <v>40</v>
      </c>
      <c r="D16" s="53" t="s">
        <v>29</v>
      </c>
      <c r="E16" s="67" t="s">
        <v>169</v>
      </c>
      <c r="F16" s="78"/>
      <c r="G16" s="56">
        <f>G20+G23+G27+G17</f>
        <v>229697.8</v>
      </c>
      <c r="H16" s="57">
        <f>H20+H23+H27+H17</f>
        <v>233752.1</v>
      </c>
    </row>
    <row r="17" spans="1:8" ht="78" customHeight="1">
      <c r="A17" s="144" t="s">
        <v>299</v>
      </c>
      <c r="B17" s="72" t="s">
        <v>83</v>
      </c>
      <c r="C17" s="52" t="s">
        <v>40</v>
      </c>
      <c r="D17" s="53" t="s">
        <v>29</v>
      </c>
      <c r="E17" s="67" t="s">
        <v>298</v>
      </c>
      <c r="F17" s="78"/>
      <c r="G17" s="56">
        <f>G18</f>
        <v>16640</v>
      </c>
      <c r="H17" s="57">
        <f>H18</f>
        <v>17305.6</v>
      </c>
    </row>
    <row r="18" spans="1:8" ht="15" customHeight="1">
      <c r="A18" s="80" t="s">
        <v>8</v>
      </c>
      <c r="B18" s="72" t="s">
        <v>83</v>
      </c>
      <c r="C18" s="52" t="s">
        <v>40</v>
      </c>
      <c r="D18" s="53" t="s">
        <v>29</v>
      </c>
      <c r="E18" s="67" t="s">
        <v>298</v>
      </c>
      <c r="F18" s="78">
        <v>610</v>
      </c>
      <c r="G18" s="56">
        <f>G19</f>
        <v>16640</v>
      </c>
      <c r="H18" s="57">
        <f>H19</f>
        <v>17305.6</v>
      </c>
    </row>
    <row r="19" spans="1:8" ht="15" customHeight="1">
      <c r="A19" s="80" t="s">
        <v>6</v>
      </c>
      <c r="B19" s="72" t="s">
        <v>83</v>
      </c>
      <c r="C19" s="52" t="s">
        <v>40</v>
      </c>
      <c r="D19" s="53" t="s">
        <v>29</v>
      </c>
      <c r="E19" s="67" t="s">
        <v>298</v>
      </c>
      <c r="F19" s="78">
        <v>612</v>
      </c>
      <c r="G19" s="56">
        <v>16640</v>
      </c>
      <c r="H19" s="57">
        <v>17305.6</v>
      </c>
    </row>
    <row r="20" spans="1:8" ht="18" customHeight="1">
      <c r="A20" s="80" t="s">
        <v>151</v>
      </c>
      <c r="B20" s="72" t="s">
        <v>83</v>
      </c>
      <c r="C20" s="52" t="s">
        <v>40</v>
      </c>
      <c r="D20" s="53" t="s">
        <v>29</v>
      </c>
      <c r="E20" s="67" t="s">
        <v>170</v>
      </c>
      <c r="F20" s="78"/>
      <c r="G20" s="56">
        <f>G21</f>
        <v>150101.4</v>
      </c>
      <c r="H20" s="57">
        <f>H21</f>
        <v>154654.8</v>
      </c>
    </row>
    <row r="21" spans="1:8" ht="15" customHeight="1">
      <c r="A21" s="80" t="s">
        <v>8</v>
      </c>
      <c r="B21" s="72" t="s">
        <v>83</v>
      </c>
      <c r="C21" s="52" t="s">
        <v>40</v>
      </c>
      <c r="D21" s="53" t="s">
        <v>29</v>
      </c>
      <c r="E21" s="67" t="s">
        <v>170</v>
      </c>
      <c r="F21" s="78">
        <v>610</v>
      </c>
      <c r="G21" s="56">
        <f>G22</f>
        <v>150101.4</v>
      </c>
      <c r="H21" s="57">
        <f>H22</f>
        <v>154654.8</v>
      </c>
    </row>
    <row r="22" spans="1:8" ht="50.25" customHeight="1">
      <c r="A22" s="80" t="s">
        <v>7</v>
      </c>
      <c r="B22" s="72" t="s">
        <v>83</v>
      </c>
      <c r="C22" s="52" t="s">
        <v>40</v>
      </c>
      <c r="D22" s="53" t="s">
        <v>29</v>
      </c>
      <c r="E22" s="67" t="s">
        <v>170</v>
      </c>
      <c r="F22" s="78">
        <v>611</v>
      </c>
      <c r="G22" s="56">
        <v>150101.4</v>
      </c>
      <c r="H22" s="57">
        <v>154654.8</v>
      </c>
    </row>
    <row r="23" spans="1:8" ht="25.5" customHeight="1">
      <c r="A23" s="87" t="s">
        <v>110</v>
      </c>
      <c r="B23" s="72" t="s">
        <v>83</v>
      </c>
      <c r="C23" s="52" t="s">
        <v>40</v>
      </c>
      <c r="D23" s="53" t="s">
        <v>29</v>
      </c>
      <c r="E23" s="67" t="s">
        <v>171</v>
      </c>
      <c r="F23" s="68"/>
      <c r="G23" s="134">
        <f>G24</f>
        <v>62774.2</v>
      </c>
      <c r="H23" s="146">
        <f>H24</f>
        <v>61609.5</v>
      </c>
    </row>
    <row r="24" spans="1:8" ht="15" customHeight="1">
      <c r="A24" s="80" t="s">
        <v>8</v>
      </c>
      <c r="B24" s="72" t="s">
        <v>83</v>
      </c>
      <c r="C24" s="52" t="s">
        <v>40</v>
      </c>
      <c r="D24" s="53" t="s">
        <v>29</v>
      </c>
      <c r="E24" s="67" t="s">
        <v>171</v>
      </c>
      <c r="F24" s="68">
        <v>610</v>
      </c>
      <c r="G24" s="134">
        <f>G25+G26</f>
        <v>62774.2</v>
      </c>
      <c r="H24" s="146">
        <f>H25+H26</f>
        <v>61609.5</v>
      </c>
    </row>
    <row r="25" spans="1:8" ht="49.5" customHeight="1">
      <c r="A25" s="80" t="s">
        <v>7</v>
      </c>
      <c r="B25" s="72" t="s">
        <v>83</v>
      </c>
      <c r="C25" s="52" t="s">
        <v>40</v>
      </c>
      <c r="D25" s="53" t="s">
        <v>29</v>
      </c>
      <c r="E25" s="67" t="s">
        <v>171</v>
      </c>
      <c r="F25" s="78">
        <v>611</v>
      </c>
      <c r="G25" s="56">
        <v>57130.7</v>
      </c>
      <c r="H25" s="57">
        <v>55966</v>
      </c>
    </row>
    <row r="26" spans="1:8" ht="17.25" customHeight="1">
      <c r="A26" s="80" t="s">
        <v>6</v>
      </c>
      <c r="B26" s="72" t="s">
        <v>83</v>
      </c>
      <c r="C26" s="52" t="s">
        <v>40</v>
      </c>
      <c r="D26" s="53" t="s">
        <v>29</v>
      </c>
      <c r="E26" s="67" t="s">
        <v>171</v>
      </c>
      <c r="F26" s="78">
        <v>612</v>
      </c>
      <c r="G26" s="56">
        <v>5643.5</v>
      </c>
      <c r="H26" s="57">
        <v>5643.5</v>
      </c>
    </row>
    <row r="27" spans="1:8" ht="18" customHeight="1">
      <c r="A27" s="130" t="s">
        <v>111</v>
      </c>
      <c r="B27" s="72" t="s">
        <v>83</v>
      </c>
      <c r="C27" s="52" t="s">
        <v>40</v>
      </c>
      <c r="D27" s="53" t="s">
        <v>29</v>
      </c>
      <c r="E27" s="67" t="s">
        <v>172</v>
      </c>
      <c r="F27" s="78"/>
      <c r="G27" s="56">
        <f>G28</f>
        <v>182.2</v>
      </c>
      <c r="H27" s="57">
        <f>H28</f>
        <v>182.2</v>
      </c>
    </row>
    <row r="28" spans="1:8" ht="17.25" customHeight="1">
      <c r="A28" s="80" t="s">
        <v>8</v>
      </c>
      <c r="B28" s="72" t="s">
        <v>83</v>
      </c>
      <c r="C28" s="52" t="s">
        <v>40</v>
      </c>
      <c r="D28" s="53" t="s">
        <v>29</v>
      </c>
      <c r="E28" s="67" t="s">
        <v>172</v>
      </c>
      <c r="F28" s="78">
        <v>610</v>
      </c>
      <c r="G28" s="56">
        <f>G29</f>
        <v>182.2</v>
      </c>
      <c r="H28" s="57">
        <f>H29</f>
        <v>182.2</v>
      </c>
    </row>
    <row r="29" spans="1:8" ht="17.25" customHeight="1">
      <c r="A29" s="80" t="s">
        <v>6</v>
      </c>
      <c r="B29" s="72" t="s">
        <v>83</v>
      </c>
      <c r="C29" s="52" t="s">
        <v>40</v>
      </c>
      <c r="D29" s="53" t="s">
        <v>29</v>
      </c>
      <c r="E29" s="67" t="s">
        <v>172</v>
      </c>
      <c r="F29" s="78">
        <v>612</v>
      </c>
      <c r="G29" s="56">
        <v>182.2</v>
      </c>
      <c r="H29" s="57">
        <v>182.2</v>
      </c>
    </row>
    <row r="30" spans="1:8" ht="15" customHeight="1">
      <c r="A30" s="94" t="s">
        <v>39</v>
      </c>
      <c r="B30" s="72" t="s">
        <v>83</v>
      </c>
      <c r="C30" s="52" t="s">
        <v>40</v>
      </c>
      <c r="D30" s="52" t="s">
        <v>34</v>
      </c>
      <c r="E30" s="67"/>
      <c r="F30" s="68"/>
      <c r="G30" s="140">
        <f>G31</f>
        <v>500394.5</v>
      </c>
      <c r="H30" s="141">
        <f>H31</f>
        <v>519927</v>
      </c>
    </row>
    <row r="31" spans="1:8" ht="39" customHeight="1">
      <c r="A31" s="128" t="s">
        <v>155</v>
      </c>
      <c r="B31" s="72" t="s">
        <v>83</v>
      </c>
      <c r="C31" s="52" t="s">
        <v>40</v>
      </c>
      <c r="D31" s="53" t="s">
        <v>34</v>
      </c>
      <c r="E31" s="67" t="s">
        <v>168</v>
      </c>
      <c r="F31" s="78"/>
      <c r="G31" s="142">
        <f>G32</f>
        <v>500394.5</v>
      </c>
      <c r="H31" s="143">
        <f>H32</f>
        <v>519927</v>
      </c>
    </row>
    <row r="32" spans="1:8" ht="20.25" customHeight="1">
      <c r="A32" s="130" t="s">
        <v>158</v>
      </c>
      <c r="B32" s="72" t="s">
        <v>83</v>
      </c>
      <c r="C32" s="52" t="s">
        <v>40</v>
      </c>
      <c r="D32" s="53" t="s">
        <v>34</v>
      </c>
      <c r="E32" s="67" t="s">
        <v>173</v>
      </c>
      <c r="F32" s="78"/>
      <c r="G32" s="56">
        <f>G33+G39+G42+G46+G36</f>
        <v>500394.5</v>
      </c>
      <c r="H32" s="57">
        <f>H33+H39+H42+H46+H36</f>
        <v>519927</v>
      </c>
    </row>
    <row r="33" spans="1:17" ht="89.25" customHeight="1">
      <c r="A33" s="88" t="s">
        <v>153</v>
      </c>
      <c r="B33" s="72" t="s">
        <v>83</v>
      </c>
      <c r="C33" s="52" t="s">
        <v>40</v>
      </c>
      <c r="D33" s="53" t="s">
        <v>34</v>
      </c>
      <c r="E33" s="54" t="s">
        <v>174</v>
      </c>
      <c r="F33" s="63"/>
      <c r="G33" s="84">
        <f>G34</f>
        <v>10.8</v>
      </c>
      <c r="H33" s="85">
        <f>H34</f>
        <v>10.5</v>
      </c>
      <c r="Q33" s="3"/>
    </row>
    <row r="34" spans="1:8" ht="17.25" customHeight="1">
      <c r="A34" s="80" t="s">
        <v>8</v>
      </c>
      <c r="B34" s="72" t="s">
        <v>83</v>
      </c>
      <c r="C34" s="52" t="s">
        <v>40</v>
      </c>
      <c r="D34" s="53" t="s">
        <v>34</v>
      </c>
      <c r="E34" s="54" t="s">
        <v>174</v>
      </c>
      <c r="F34" s="63" t="s">
        <v>10</v>
      </c>
      <c r="G34" s="84">
        <f>G35</f>
        <v>10.8</v>
      </c>
      <c r="H34" s="85">
        <f>H35</f>
        <v>10.5</v>
      </c>
    </row>
    <row r="35" spans="1:17" ht="17.25" customHeight="1">
      <c r="A35" s="80" t="s">
        <v>6</v>
      </c>
      <c r="B35" s="72" t="s">
        <v>83</v>
      </c>
      <c r="C35" s="52" t="s">
        <v>40</v>
      </c>
      <c r="D35" s="53" t="s">
        <v>34</v>
      </c>
      <c r="E35" s="54" t="s">
        <v>174</v>
      </c>
      <c r="F35" s="63" t="s">
        <v>9</v>
      </c>
      <c r="G35" s="56">
        <v>10.8</v>
      </c>
      <c r="H35" s="57">
        <v>10.5</v>
      </c>
      <c r="Q35" s="15"/>
    </row>
    <row r="36" spans="1:17" ht="81.75" customHeight="1">
      <c r="A36" s="144" t="s">
        <v>299</v>
      </c>
      <c r="B36" s="72" t="s">
        <v>83</v>
      </c>
      <c r="C36" s="52" t="s">
        <v>40</v>
      </c>
      <c r="D36" s="53" t="s">
        <v>34</v>
      </c>
      <c r="E36" s="54" t="s">
        <v>300</v>
      </c>
      <c r="F36" s="63"/>
      <c r="G36" s="56">
        <f>G37</f>
        <v>29963.9</v>
      </c>
      <c r="H36" s="57">
        <f>H37</f>
        <v>31162.5</v>
      </c>
      <c r="Q36" s="15"/>
    </row>
    <row r="37" spans="1:17" ht="17.25" customHeight="1">
      <c r="A37" s="80" t="s">
        <v>8</v>
      </c>
      <c r="B37" s="72" t="s">
        <v>83</v>
      </c>
      <c r="C37" s="52" t="s">
        <v>40</v>
      </c>
      <c r="D37" s="53" t="s">
        <v>34</v>
      </c>
      <c r="E37" s="54" t="s">
        <v>300</v>
      </c>
      <c r="F37" s="63" t="s">
        <v>10</v>
      </c>
      <c r="G37" s="56">
        <f>G38</f>
        <v>29963.9</v>
      </c>
      <c r="H37" s="57">
        <f>H38</f>
        <v>31162.5</v>
      </c>
      <c r="Q37" s="15"/>
    </row>
    <row r="38" spans="1:17" ht="17.25" customHeight="1">
      <c r="A38" s="80" t="s">
        <v>6</v>
      </c>
      <c r="B38" s="72" t="s">
        <v>83</v>
      </c>
      <c r="C38" s="52" t="s">
        <v>40</v>
      </c>
      <c r="D38" s="53" t="s">
        <v>34</v>
      </c>
      <c r="E38" s="54" t="s">
        <v>300</v>
      </c>
      <c r="F38" s="63" t="s">
        <v>9</v>
      </c>
      <c r="G38" s="56">
        <v>29963.9</v>
      </c>
      <c r="H38" s="57">
        <v>31162.5</v>
      </c>
      <c r="Q38" s="15"/>
    </row>
    <row r="39" spans="1:8" ht="15" customHeight="1">
      <c r="A39" s="80" t="s">
        <v>151</v>
      </c>
      <c r="B39" s="72" t="s">
        <v>83</v>
      </c>
      <c r="C39" s="52" t="s">
        <v>40</v>
      </c>
      <c r="D39" s="53" t="s">
        <v>34</v>
      </c>
      <c r="E39" s="67" t="s">
        <v>175</v>
      </c>
      <c r="F39" s="78"/>
      <c r="G39" s="56">
        <f>G40</f>
        <v>363107.2</v>
      </c>
      <c r="H39" s="57">
        <f>H40</f>
        <v>384397.9</v>
      </c>
    </row>
    <row r="40" spans="1:8" ht="15" customHeight="1">
      <c r="A40" s="80" t="s">
        <v>8</v>
      </c>
      <c r="B40" s="72" t="s">
        <v>83</v>
      </c>
      <c r="C40" s="52" t="s">
        <v>40</v>
      </c>
      <c r="D40" s="53" t="s">
        <v>34</v>
      </c>
      <c r="E40" s="67" t="s">
        <v>175</v>
      </c>
      <c r="F40" s="78">
        <v>610</v>
      </c>
      <c r="G40" s="56">
        <f>G41</f>
        <v>363107.2</v>
      </c>
      <c r="H40" s="57">
        <f>H41</f>
        <v>384397.9</v>
      </c>
    </row>
    <row r="41" spans="1:8" ht="48.75" customHeight="1">
      <c r="A41" s="80" t="s">
        <v>7</v>
      </c>
      <c r="B41" s="72" t="s">
        <v>83</v>
      </c>
      <c r="C41" s="52" t="s">
        <v>40</v>
      </c>
      <c r="D41" s="53" t="s">
        <v>34</v>
      </c>
      <c r="E41" s="67" t="s">
        <v>175</v>
      </c>
      <c r="F41" s="78">
        <v>611</v>
      </c>
      <c r="G41" s="56">
        <v>363107.2</v>
      </c>
      <c r="H41" s="57">
        <v>384397.9</v>
      </c>
    </row>
    <row r="42" spans="1:8" ht="24" customHeight="1">
      <c r="A42" s="87" t="s">
        <v>110</v>
      </c>
      <c r="B42" s="101" t="s">
        <v>83</v>
      </c>
      <c r="C42" s="52" t="s">
        <v>40</v>
      </c>
      <c r="D42" s="52" t="s">
        <v>34</v>
      </c>
      <c r="E42" s="52" t="s">
        <v>176</v>
      </c>
      <c r="F42" s="68"/>
      <c r="G42" s="134">
        <f>G43</f>
        <v>105820.3</v>
      </c>
      <c r="H42" s="146">
        <f>H43</f>
        <v>102863.8</v>
      </c>
    </row>
    <row r="43" spans="1:8" ht="15" customHeight="1">
      <c r="A43" s="80" t="s">
        <v>8</v>
      </c>
      <c r="B43" s="72" t="s">
        <v>83</v>
      </c>
      <c r="C43" s="52" t="s">
        <v>40</v>
      </c>
      <c r="D43" s="53" t="s">
        <v>34</v>
      </c>
      <c r="E43" s="52" t="s">
        <v>176</v>
      </c>
      <c r="F43" s="68">
        <v>610</v>
      </c>
      <c r="G43" s="134">
        <f>G44+G45</f>
        <v>105820.3</v>
      </c>
      <c r="H43" s="146">
        <f>H44+H45</f>
        <v>102863.8</v>
      </c>
    </row>
    <row r="44" spans="1:8" ht="51.75" customHeight="1">
      <c r="A44" s="80" t="s">
        <v>7</v>
      </c>
      <c r="B44" s="72" t="s">
        <v>83</v>
      </c>
      <c r="C44" s="52" t="s">
        <v>40</v>
      </c>
      <c r="D44" s="53" t="s">
        <v>34</v>
      </c>
      <c r="E44" s="52" t="s">
        <v>176</v>
      </c>
      <c r="F44" s="78">
        <v>611</v>
      </c>
      <c r="G44" s="56">
        <v>105314.7</v>
      </c>
      <c r="H44" s="57">
        <v>102358.2</v>
      </c>
    </row>
    <row r="45" spans="1:8" ht="15" customHeight="1">
      <c r="A45" s="80" t="s">
        <v>6</v>
      </c>
      <c r="B45" s="72" t="s">
        <v>83</v>
      </c>
      <c r="C45" s="52" t="s">
        <v>40</v>
      </c>
      <c r="D45" s="53" t="s">
        <v>34</v>
      </c>
      <c r="E45" s="52" t="s">
        <v>176</v>
      </c>
      <c r="F45" s="78">
        <v>612</v>
      </c>
      <c r="G45" s="56">
        <v>505.6</v>
      </c>
      <c r="H45" s="57">
        <v>505.6</v>
      </c>
    </row>
    <row r="46" spans="1:8" ht="18.75" customHeight="1">
      <c r="A46" s="130" t="s">
        <v>111</v>
      </c>
      <c r="B46" s="72" t="s">
        <v>83</v>
      </c>
      <c r="C46" s="52" t="s">
        <v>40</v>
      </c>
      <c r="D46" s="53" t="s">
        <v>34</v>
      </c>
      <c r="E46" s="67" t="s">
        <v>177</v>
      </c>
      <c r="F46" s="78"/>
      <c r="G46" s="56">
        <f>G47</f>
        <v>1492.3</v>
      </c>
      <c r="H46" s="57">
        <f>H47</f>
        <v>1492.3</v>
      </c>
    </row>
    <row r="47" spans="1:8" ht="19.5" customHeight="1">
      <c r="A47" s="80" t="s">
        <v>8</v>
      </c>
      <c r="B47" s="72" t="s">
        <v>83</v>
      </c>
      <c r="C47" s="52" t="s">
        <v>40</v>
      </c>
      <c r="D47" s="53" t="s">
        <v>34</v>
      </c>
      <c r="E47" s="67" t="s">
        <v>177</v>
      </c>
      <c r="F47" s="78">
        <v>610</v>
      </c>
      <c r="G47" s="56">
        <f>G48</f>
        <v>1492.3</v>
      </c>
      <c r="H47" s="57">
        <f>H48</f>
        <v>1492.3</v>
      </c>
    </row>
    <row r="48" spans="1:8" ht="18" customHeight="1">
      <c r="A48" s="80" t="s">
        <v>6</v>
      </c>
      <c r="B48" s="72" t="s">
        <v>83</v>
      </c>
      <c r="C48" s="52" t="s">
        <v>40</v>
      </c>
      <c r="D48" s="53" t="s">
        <v>34</v>
      </c>
      <c r="E48" s="67" t="s">
        <v>177</v>
      </c>
      <c r="F48" s="78">
        <v>612</v>
      </c>
      <c r="G48" s="56">
        <v>1492.3</v>
      </c>
      <c r="H48" s="57">
        <v>1492.3</v>
      </c>
    </row>
    <row r="49" spans="1:8" ht="18" customHeight="1">
      <c r="A49" s="94" t="s">
        <v>293</v>
      </c>
      <c r="B49" s="72" t="s">
        <v>83</v>
      </c>
      <c r="C49" s="52" t="s">
        <v>40</v>
      </c>
      <c r="D49" s="53" t="s">
        <v>36</v>
      </c>
      <c r="E49" s="67"/>
      <c r="F49" s="78"/>
      <c r="G49" s="56">
        <f>G50</f>
        <v>78044.3</v>
      </c>
      <c r="H49" s="57">
        <f>H50</f>
        <v>81748</v>
      </c>
    </row>
    <row r="50" spans="1:8" ht="23.25" customHeight="1">
      <c r="A50" s="130" t="s">
        <v>159</v>
      </c>
      <c r="B50" s="72" t="s">
        <v>83</v>
      </c>
      <c r="C50" s="52" t="s">
        <v>40</v>
      </c>
      <c r="D50" s="53" t="s">
        <v>36</v>
      </c>
      <c r="E50" s="67" t="s">
        <v>178</v>
      </c>
      <c r="F50" s="68"/>
      <c r="G50" s="134">
        <f>G54+G57+G51</f>
        <v>78044.3</v>
      </c>
      <c r="H50" s="146">
        <f>H54+H57+H51</f>
        <v>81748</v>
      </c>
    </row>
    <row r="51" spans="1:8" ht="84" customHeight="1">
      <c r="A51" s="144" t="s">
        <v>299</v>
      </c>
      <c r="B51" s="72" t="s">
        <v>83</v>
      </c>
      <c r="C51" s="52" t="s">
        <v>40</v>
      </c>
      <c r="D51" s="53" t="s">
        <v>36</v>
      </c>
      <c r="E51" s="67" t="s">
        <v>301</v>
      </c>
      <c r="F51" s="68"/>
      <c r="G51" s="134">
        <f>G52</f>
        <v>3744</v>
      </c>
      <c r="H51" s="135">
        <f>H52</f>
        <v>3893.7</v>
      </c>
    </row>
    <row r="52" spans="1:8" ht="23.25" customHeight="1">
      <c r="A52" s="80" t="s">
        <v>8</v>
      </c>
      <c r="B52" s="72" t="s">
        <v>83</v>
      </c>
      <c r="C52" s="52" t="s">
        <v>40</v>
      </c>
      <c r="D52" s="53" t="s">
        <v>36</v>
      </c>
      <c r="E52" s="67" t="s">
        <v>301</v>
      </c>
      <c r="F52" s="68">
        <v>610</v>
      </c>
      <c r="G52" s="134">
        <f>G53</f>
        <v>3744</v>
      </c>
      <c r="H52" s="135">
        <f>H53</f>
        <v>3893.7</v>
      </c>
    </row>
    <row r="53" spans="1:8" ht="23.25" customHeight="1">
      <c r="A53" s="80" t="s">
        <v>6</v>
      </c>
      <c r="B53" s="72" t="s">
        <v>83</v>
      </c>
      <c r="C53" s="52" t="s">
        <v>40</v>
      </c>
      <c r="D53" s="53" t="s">
        <v>36</v>
      </c>
      <c r="E53" s="67" t="s">
        <v>301</v>
      </c>
      <c r="F53" s="68">
        <v>612</v>
      </c>
      <c r="G53" s="134">
        <v>3744</v>
      </c>
      <c r="H53" s="135">
        <v>3893.7</v>
      </c>
    </row>
    <row r="54" spans="1:8" ht="17.25" customHeight="1">
      <c r="A54" s="80" t="s">
        <v>151</v>
      </c>
      <c r="B54" s="72" t="s">
        <v>83</v>
      </c>
      <c r="C54" s="52" t="s">
        <v>40</v>
      </c>
      <c r="D54" s="53" t="s">
        <v>36</v>
      </c>
      <c r="E54" s="67" t="s">
        <v>179</v>
      </c>
      <c r="F54" s="78"/>
      <c r="G54" s="134">
        <f>G55</f>
        <v>63192.3</v>
      </c>
      <c r="H54" s="135">
        <f>H55</f>
        <v>66958</v>
      </c>
    </row>
    <row r="55" spans="1:8" ht="17.25" customHeight="1">
      <c r="A55" s="80" t="s">
        <v>8</v>
      </c>
      <c r="B55" s="72" t="s">
        <v>83</v>
      </c>
      <c r="C55" s="52" t="s">
        <v>40</v>
      </c>
      <c r="D55" s="53" t="s">
        <v>36</v>
      </c>
      <c r="E55" s="67" t="s">
        <v>179</v>
      </c>
      <c r="F55" s="78">
        <v>610</v>
      </c>
      <c r="G55" s="134">
        <f>G56</f>
        <v>63192.3</v>
      </c>
      <c r="H55" s="135">
        <f>H56</f>
        <v>66958</v>
      </c>
    </row>
    <row r="56" spans="1:8" ht="49.5" customHeight="1">
      <c r="A56" s="80" t="s">
        <v>7</v>
      </c>
      <c r="B56" s="72" t="s">
        <v>83</v>
      </c>
      <c r="C56" s="52" t="s">
        <v>40</v>
      </c>
      <c r="D56" s="53" t="s">
        <v>36</v>
      </c>
      <c r="E56" s="67" t="s">
        <v>179</v>
      </c>
      <c r="F56" s="78">
        <v>611</v>
      </c>
      <c r="G56" s="134">
        <v>63192.3</v>
      </c>
      <c r="H56" s="135">
        <v>66958</v>
      </c>
    </row>
    <row r="57" spans="1:8" ht="26.25" customHeight="1">
      <c r="A57" s="87" t="s">
        <v>110</v>
      </c>
      <c r="B57" s="72" t="s">
        <v>83</v>
      </c>
      <c r="C57" s="52" t="s">
        <v>40</v>
      </c>
      <c r="D57" s="53" t="s">
        <v>36</v>
      </c>
      <c r="E57" s="67" t="s">
        <v>180</v>
      </c>
      <c r="F57" s="68"/>
      <c r="G57" s="134">
        <f>G58</f>
        <v>11108</v>
      </c>
      <c r="H57" s="135">
        <f>H58</f>
        <v>10896.3</v>
      </c>
    </row>
    <row r="58" spans="1:8" ht="17.25" customHeight="1">
      <c r="A58" s="80" t="s">
        <v>8</v>
      </c>
      <c r="B58" s="72" t="s">
        <v>83</v>
      </c>
      <c r="C58" s="52" t="s">
        <v>40</v>
      </c>
      <c r="D58" s="53" t="s">
        <v>36</v>
      </c>
      <c r="E58" s="67" t="s">
        <v>180</v>
      </c>
      <c r="F58" s="68">
        <v>610</v>
      </c>
      <c r="G58" s="134">
        <f>G59</f>
        <v>11108</v>
      </c>
      <c r="H58" s="146">
        <f>H59</f>
        <v>10896.3</v>
      </c>
    </row>
    <row r="59" spans="1:8" ht="48.75" customHeight="1">
      <c r="A59" s="80" t="s">
        <v>7</v>
      </c>
      <c r="B59" s="72" t="s">
        <v>83</v>
      </c>
      <c r="C59" s="52" t="s">
        <v>40</v>
      </c>
      <c r="D59" s="53" t="s">
        <v>36</v>
      </c>
      <c r="E59" s="67" t="s">
        <v>180</v>
      </c>
      <c r="F59" s="78">
        <v>611</v>
      </c>
      <c r="G59" s="56">
        <v>11108</v>
      </c>
      <c r="H59" s="57">
        <v>10896.3</v>
      </c>
    </row>
    <row r="60" spans="1:8" ht="16.5" customHeight="1">
      <c r="A60" s="131" t="s">
        <v>59</v>
      </c>
      <c r="B60" s="72" t="s">
        <v>83</v>
      </c>
      <c r="C60" s="52" t="s">
        <v>40</v>
      </c>
      <c r="D60" s="53" t="s">
        <v>40</v>
      </c>
      <c r="E60" s="67"/>
      <c r="F60" s="68"/>
      <c r="G60" s="132">
        <f>G61</f>
        <v>3771.8</v>
      </c>
      <c r="H60" s="133">
        <f>H61</f>
        <v>3771.8</v>
      </c>
    </row>
    <row r="61" spans="1:8" ht="36" customHeight="1">
      <c r="A61" s="128" t="s">
        <v>155</v>
      </c>
      <c r="B61" s="72" t="s">
        <v>83</v>
      </c>
      <c r="C61" s="52" t="s">
        <v>40</v>
      </c>
      <c r="D61" s="53" t="s">
        <v>40</v>
      </c>
      <c r="E61" s="67" t="s">
        <v>168</v>
      </c>
      <c r="F61" s="68"/>
      <c r="G61" s="134">
        <f>G62</f>
        <v>3771.8</v>
      </c>
      <c r="H61" s="135">
        <f>H62</f>
        <v>3771.8</v>
      </c>
    </row>
    <row r="62" spans="1:8" ht="25.5" customHeight="1">
      <c r="A62" s="130" t="s">
        <v>160</v>
      </c>
      <c r="B62" s="72" t="s">
        <v>83</v>
      </c>
      <c r="C62" s="52" t="s">
        <v>40</v>
      </c>
      <c r="D62" s="53" t="s">
        <v>40</v>
      </c>
      <c r="E62" s="67" t="s">
        <v>182</v>
      </c>
      <c r="F62" s="68"/>
      <c r="G62" s="134">
        <f>G63+G66</f>
        <v>3771.8</v>
      </c>
      <c r="H62" s="135">
        <f>H63+H66</f>
        <v>3771.8</v>
      </c>
    </row>
    <row r="63" spans="1:8" ht="51.75" customHeight="1">
      <c r="A63" s="136" t="s">
        <v>308</v>
      </c>
      <c r="B63" s="72" t="s">
        <v>83</v>
      </c>
      <c r="C63" s="52" t="s">
        <v>40</v>
      </c>
      <c r="D63" s="53" t="s">
        <v>40</v>
      </c>
      <c r="E63" s="67" t="s">
        <v>183</v>
      </c>
      <c r="F63" s="68"/>
      <c r="G63" s="134">
        <f>G64</f>
        <v>3089.8</v>
      </c>
      <c r="H63" s="135">
        <f>H64</f>
        <v>3089.8</v>
      </c>
    </row>
    <row r="64" spans="1:8" ht="15" customHeight="1">
      <c r="A64" s="137" t="s">
        <v>8</v>
      </c>
      <c r="B64" s="72" t="s">
        <v>83</v>
      </c>
      <c r="C64" s="52" t="s">
        <v>40</v>
      </c>
      <c r="D64" s="53" t="s">
        <v>40</v>
      </c>
      <c r="E64" s="67" t="s">
        <v>183</v>
      </c>
      <c r="F64" s="68">
        <v>610</v>
      </c>
      <c r="G64" s="134">
        <f>G65</f>
        <v>3089.8</v>
      </c>
      <c r="H64" s="135">
        <f>H65</f>
        <v>3089.8</v>
      </c>
    </row>
    <row r="65" spans="1:8" ht="15" customHeight="1">
      <c r="A65" s="80" t="s">
        <v>19</v>
      </c>
      <c r="B65" s="72" t="s">
        <v>83</v>
      </c>
      <c r="C65" s="52" t="s">
        <v>40</v>
      </c>
      <c r="D65" s="53" t="s">
        <v>40</v>
      </c>
      <c r="E65" s="67" t="s">
        <v>183</v>
      </c>
      <c r="F65" s="78">
        <v>612</v>
      </c>
      <c r="G65" s="138">
        <v>3089.8</v>
      </c>
      <c r="H65" s="139">
        <v>3089.8</v>
      </c>
    </row>
    <row r="66" spans="1:8" ht="27.75" customHeight="1">
      <c r="A66" s="86" t="s">
        <v>252</v>
      </c>
      <c r="B66" s="72" t="s">
        <v>83</v>
      </c>
      <c r="C66" s="52" t="s">
        <v>40</v>
      </c>
      <c r="D66" s="53" t="s">
        <v>40</v>
      </c>
      <c r="E66" s="67" t="s">
        <v>312</v>
      </c>
      <c r="F66" s="68"/>
      <c r="G66" s="138">
        <f>G67+G69</f>
        <v>682</v>
      </c>
      <c r="H66" s="139">
        <f>H67+H69</f>
        <v>682</v>
      </c>
    </row>
    <row r="67" spans="1:8" ht="27.75" customHeight="1">
      <c r="A67" s="65" t="s">
        <v>107</v>
      </c>
      <c r="B67" s="72" t="s">
        <v>83</v>
      </c>
      <c r="C67" s="52" t="s">
        <v>40</v>
      </c>
      <c r="D67" s="53" t="s">
        <v>40</v>
      </c>
      <c r="E67" s="67" t="s">
        <v>312</v>
      </c>
      <c r="F67" s="68">
        <v>240</v>
      </c>
      <c r="G67" s="138">
        <f>G68</f>
        <v>42</v>
      </c>
      <c r="H67" s="139">
        <f>H68</f>
        <v>42</v>
      </c>
    </row>
    <row r="68" spans="1:8" ht="21.75" customHeight="1">
      <c r="A68" s="65" t="s">
        <v>327</v>
      </c>
      <c r="B68" s="72" t="s">
        <v>83</v>
      </c>
      <c r="C68" s="52" t="s">
        <v>40</v>
      </c>
      <c r="D68" s="53" t="s">
        <v>40</v>
      </c>
      <c r="E68" s="67" t="s">
        <v>312</v>
      </c>
      <c r="F68" s="68">
        <v>244</v>
      </c>
      <c r="G68" s="138">
        <v>42</v>
      </c>
      <c r="H68" s="139">
        <v>42</v>
      </c>
    </row>
    <row r="69" spans="1:8" ht="18.75" customHeight="1">
      <c r="A69" s="137" t="s">
        <v>8</v>
      </c>
      <c r="B69" s="72" t="s">
        <v>83</v>
      </c>
      <c r="C69" s="52" t="s">
        <v>40</v>
      </c>
      <c r="D69" s="53" t="s">
        <v>40</v>
      </c>
      <c r="E69" s="67" t="s">
        <v>312</v>
      </c>
      <c r="F69" s="68">
        <v>610</v>
      </c>
      <c r="G69" s="138">
        <f>G70+G71</f>
        <v>640</v>
      </c>
      <c r="H69" s="139">
        <f>H70+H71</f>
        <v>640</v>
      </c>
    </row>
    <row r="70" spans="1:8" ht="53.25" customHeight="1">
      <c r="A70" s="80" t="s">
        <v>7</v>
      </c>
      <c r="B70" s="72" t="s">
        <v>83</v>
      </c>
      <c r="C70" s="52" t="s">
        <v>40</v>
      </c>
      <c r="D70" s="53" t="s">
        <v>40</v>
      </c>
      <c r="E70" s="67" t="s">
        <v>312</v>
      </c>
      <c r="F70" s="68">
        <v>611</v>
      </c>
      <c r="G70" s="138">
        <v>480</v>
      </c>
      <c r="H70" s="139">
        <v>480</v>
      </c>
    </row>
    <row r="71" spans="1:8" ht="15.75" customHeight="1">
      <c r="A71" s="80" t="s">
        <v>6</v>
      </c>
      <c r="B71" s="72" t="s">
        <v>83</v>
      </c>
      <c r="C71" s="52" t="s">
        <v>40</v>
      </c>
      <c r="D71" s="53" t="s">
        <v>40</v>
      </c>
      <c r="E71" s="67" t="s">
        <v>312</v>
      </c>
      <c r="F71" s="68">
        <v>612</v>
      </c>
      <c r="G71" s="138">
        <v>160</v>
      </c>
      <c r="H71" s="139">
        <v>160</v>
      </c>
    </row>
    <row r="72" spans="1:17" ht="15" customHeight="1">
      <c r="A72" s="94" t="s">
        <v>48</v>
      </c>
      <c r="B72" s="72" t="s">
        <v>83</v>
      </c>
      <c r="C72" s="52" t="s">
        <v>40</v>
      </c>
      <c r="D72" s="53" t="s">
        <v>32</v>
      </c>
      <c r="E72" s="67"/>
      <c r="F72" s="68"/>
      <c r="G72" s="82">
        <f>G73</f>
        <v>8859.800000000001</v>
      </c>
      <c r="H72" s="83">
        <f>H73</f>
        <v>8859.800000000001</v>
      </c>
      <c r="Q72" s="22"/>
    </row>
    <row r="73" spans="1:8" ht="39" customHeight="1">
      <c r="A73" s="128" t="s">
        <v>155</v>
      </c>
      <c r="B73" s="72" t="s">
        <v>83</v>
      </c>
      <c r="C73" s="52" t="s">
        <v>40</v>
      </c>
      <c r="D73" s="52" t="s">
        <v>32</v>
      </c>
      <c r="E73" s="67" t="s">
        <v>168</v>
      </c>
      <c r="F73" s="68"/>
      <c r="G73" s="82">
        <f>G74</f>
        <v>8859.800000000001</v>
      </c>
      <c r="H73" s="83">
        <f>H74</f>
        <v>8859.800000000001</v>
      </c>
    </row>
    <row r="74" spans="1:9" ht="24" customHeight="1">
      <c r="A74" s="87" t="s">
        <v>161</v>
      </c>
      <c r="B74" s="72" t="s">
        <v>83</v>
      </c>
      <c r="C74" s="52" t="s">
        <v>40</v>
      </c>
      <c r="D74" s="52" t="s">
        <v>32</v>
      </c>
      <c r="E74" s="52" t="s">
        <v>185</v>
      </c>
      <c r="F74" s="63"/>
      <c r="G74" s="132">
        <f>G75+G83</f>
        <v>8859.800000000001</v>
      </c>
      <c r="H74" s="149">
        <f>H75+H83</f>
        <v>8859.800000000001</v>
      </c>
      <c r="I74" s="3"/>
    </row>
    <row r="75" spans="1:8" ht="27" customHeight="1">
      <c r="A75" s="64" t="s">
        <v>113</v>
      </c>
      <c r="B75" s="72" t="s">
        <v>83</v>
      </c>
      <c r="C75" s="52" t="s">
        <v>40</v>
      </c>
      <c r="D75" s="52" t="s">
        <v>32</v>
      </c>
      <c r="E75" s="52" t="s">
        <v>186</v>
      </c>
      <c r="F75" s="73"/>
      <c r="G75" s="132">
        <f>G76+G80+G82</f>
        <v>8756.300000000001</v>
      </c>
      <c r="H75" s="149">
        <f>H76+H80+H82</f>
        <v>8756.300000000001</v>
      </c>
    </row>
    <row r="76" spans="1:8" ht="26.25" customHeight="1">
      <c r="A76" s="65" t="s">
        <v>109</v>
      </c>
      <c r="B76" s="72" t="s">
        <v>83</v>
      </c>
      <c r="C76" s="52" t="s">
        <v>40</v>
      </c>
      <c r="D76" s="52" t="s">
        <v>32</v>
      </c>
      <c r="E76" s="52" t="s">
        <v>186</v>
      </c>
      <c r="F76" s="98">
        <v>120</v>
      </c>
      <c r="G76" s="56">
        <f>G77+G78+G79</f>
        <v>8416.1</v>
      </c>
      <c r="H76" s="57">
        <f>H77+H78+H79</f>
        <v>8416.1</v>
      </c>
    </row>
    <row r="77" spans="1:8" ht="27" customHeight="1">
      <c r="A77" s="65" t="s">
        <v>193</v>
      </c>
      <c r="B77" s="72" t="s">
        <v>83</v>
      </c>
      <c r="C77" s="52" t="s">
        <v>40</v>
      </c>
      <c r="D77" s="52" t="s">
        <v>32</v>
      </c>
      <c r="E77" s="52" t="s">
        <v>186</v>
      </c>
      <c r="F77" s="98">
        <v>121</v>
      </c>
      <c r="G77" s="56">
        <v>6070.1</v>
      </c>
      <c r="H77" s="57">
        <v>6070.1</v>
      </c>
    </row>
    <row r="78" spans="1:17" ht="27.75" customHeight="1">
      <c r="A78" s="65" t="s">
        <v>135</v>
      </c>
      <c r="B78" s="72" t="s">
        <v>83</v>
      </c>
      <c r="C78" s="52" t="s">
        <v>40</v>
      </c>
      <c r="D78" s="52" t="s">
        <v>32</v>
      </c>
      <c r="E78" s="52" t="s">
        <v>186</v>
      </c>
      <c r="F78" s="98">
        <v>122</v>
      </c>
      <c r="G78" s="56">
        <v>512.8</v>
      </c>
      <c r="H78" s="57">
        <v>512.8</v>
      </c>
      <c r="Q78" s="15"/>
    </row>
    <row r="79" spans="1:8" ht="39.75" customHeight="1">
      <c r="A79" s="65" t="s">
        <v>192</v>
      </c>
      <c r="B79" s="72" t="s">
        <v>83</v>
      </c>
      <c r="C79" s="52" t="s">
        <v>40</v>
      </c>
      <c r="D79" s="52" t="s">
        <v>32</v>
      </c>
      <c r="E79" s="52" t="s">
        <v>186</v>
      </c>
      <c r="F79" s="98">
        <v>129</v>
      </c>
      <c r="G79" s="56">
        <v>1833.2</v>
      </c>
      <c r="H79" s="57">
        <v>1833.2</v>
      </c>
    </row>
    <row r="80" spans="1:8" ht="26.25" customHeight="1">
      <c r="A80" s="65" t="s">
        <v>107</v>
      </c>
      <c r="B80" s="72" t="s">
        <v>83</v>
      </c>
      <c r="C80" s="52" t="s">
        <v>40</v>
      </c>
      <c r="D80" s="52" t="s">
        <v>32</v>
      </c>
      <c r="E80" s="52" t="s">
        <v>186</v>
      </c>
      <c r="F80" s="98">
        <v>240</v>
      </c>
      <c r="G80" s="56">
        <f>G81</f>
        <v>320.2</v>
      </c>
      <c r="H80" s="57">
        <f>H81</f>
        <v>320.2</v>
      </c>
    </row>
    <row r="81" spans="1:8" ht="18" customHeight="1">
      <c r="A81" s="65" t="s">
        <v>327</v>
      </c>
      <c r="B81" s="72" t="s">
        <v>83</v>
      </c>
      <c r="C81" s="52" t="s">
        <v>40</v>
      </c>
      <c r="D81" s="52" t="s">
        <v>32</v>
      </c>
      <c r="E81" s="52" t="s">
        <v>186</v>
      </c>
      <c r="F81" s="98">
        <v>244</v>
      </c>
      <c r="G81" s="56">
        <v>320.2</v>
      </c>
      <c r="H81" s="57">
        <v>320.2</v>
      </c>
    </row>
    <row r="82" spans="1:8" ht="15.75" customHeight="1">
      <c r="A82" s="65" t="s">
        <v>17</v>
      </c>
      <c r="B82" s="72" t="s">
        <v>83</v>
      </c>
      <c r="C82" s="52" t="s">
        <v>40</v>
      </c>
      <c r="D82" s="52" t="s">
        <v>32</v>
      </c>
      <c r="E82" s="52" t="s">
        <v>186</v>
      </c>
      <c r="F82" s="98">
        <v>850</v>
      </c>
      <c r="G82" s="56">
        <v>20</v>
      </c>
      <c r="H82" s="57">
        <v>20</v>
      </c>
    </row>
    <row r="83" spans="1:8" ht="16.5" customHeight="1">
      <c r="A83" s="130" t="s">
        <v>111</v>
      </c>
      <c r="B83" s="72" t="s">
        <v>83</v>
      </c>
      <c r="C83" s="52" t="s">
        <v>40</v>
      </c>
      <c r="D83" s="52" t="s">
        <v>32</v>
      </c>
      <c r="E83" s="67" t="s">
        <v>187</v>
      </c>
      <c r="F83" s="63"/>
      <c r="G83" s="140">
        <f>G84+G86</f>
        <v>103.5</v>
      </c>
      <c r="H83" s="141">
        <f>H84+H86</f>
        <v>103.5</v>
      </c>
    </row>
    <row r="84" spans="1:8" ht="24" customHeight="1">
      <c r="A84" s="130" t="s">
        <v>134</v>
      </c>
      <c r="B84" s="72" t="s">
        <v>83</v>
      </c>
      <c r="C84" s="52" t="s">
        <v>40</v>
      </c>
      <c r="D84" s="52" t="s">
        <v>32</v>
      </c>
      <c r="E84" s="67" t="s">
        <v>187</v>
      </c>
      <c r="F84" s="63" t="s">
        <v>12</v>
      </c>
      <c r="G84" s="56">
        <f>G85</f>
        <v>73.5</v>
      </c>
      <c r="H84" s="57">
        <f>H85</f>
        <v>73.5</v>
      </c>
    </row>
    <row r="85" spans="1:8" ht="56.25" customHeight="1">
      <c r="A85" s="130" t="s">
        <v>314</v>
      </c>
      <c r="B85" s="72" t="s">
        <v>83</v>
      </c>
      <c r="C85" s="52" t="s">
        <v>40</v>
      </c>
      <c r="D85" s="52" t="s">
        <v>32</v>
      </c>
      <c r="E85" s="67" t="s">
        <v>187</v>
      </c>
      <c r="F85" s="63" t="s">
        <v>313</v>
      </c>
      <c r="G85" s="56">
        <v>73.5</v>
      </c>
      <c r="H85" s="57">
        <v>73.5</v>
      </c>
    </row>
    <row r="86" spans="1:8" ht="21.75" customHeight="1">
      <c r="A86" s="86" t="s">
        <v>266</v>
      </c>
      <c r="B86" s="72" t="s">
        <v>83</v>
      </c>
      <c r="C86" s="52" t="s">
        <v>40</v>
      </c>
      <c r="D86" s="52" t="s">
        <v>32</v>
      </c>
      <c r="E86" s="67" t="s">
        <v>187</v>
      </c>
      <c r="F86" s="68">
        <v>300</v>
      </c>
      <c r="G86" s="56">
        <f>G87</f>
        <v>30</v>
      </c>
      <c r="H86" s="57">
        <f>H87</f>
        <v>30</v>
      </c>
    </row>
    <row r="87" spans="1:8" ht="18.75" customHeight="1">
      <c r="A87" s="86" t="s">
        <v>267</v>
      </c>
      <c r="B87" s="72" t="s">
        <v>83</v>
      </c>
      <c r="C87" s="52" t="s">
        <v>40</v>
      </c>
      <c r="D87" s="52" t="s">
        <v>32</v>
      </c>
      <c r="E87" s="67" t="s">
        <v>187</v>
      </c>
      <c r="F87" s="68">
        <v>360</v>
      </c>
      <c r="G87" s="56">
        <v>30</v>
      </c>
      <c r="H87" s="57">
        <v>30</v>
      </c>
    </row>
    <row r="88" spans="1:8" ht="15.75" customHeight="1">
      <c r="A88" s="76" t="s">
        <v>41</v>
      </c>
      <c r="B88" s="72" t="s">
        <v>83</v>
      </c>
      <c r="C88" s="63" t="s">
        <v>64</v>
      </c>
      <c r="D88" s="52"/>
      <c r="E88" s="52"/>
      <c r="F88" s="63"/>
      <c r="G88" s="84">
        <f aca="true" t="shared" si="0" ref="G88:H93">G89</f>
        <v>17057.7</v>
      </c>
      <c r="H88" s="85">
        <f t="shared" si="0"/>
        <v>16717.2</v>
      </c>
    </row>
    <row r="89" spans="1:8" ht="15.75" customHeight="1">
      <c r="A89" s="120" t="s">
        <v>81</v>
      </c>
      <c r="B89" s="72" t="s">
        <v>83</v>
      </c>
      <c r="C89" s="52" t="s">
        <v>64</v>
      </c>
      <c r="D89" s="53" t="s">
        <v>42</v>
      </c>
      <c r="E89" s="52"/>
      <c r="F89" s="63"/>
      <c r="G89" s="84">
        <f t="shared" si="0"/>
        <v>17057.7</v>
      </c>
      <c r="H89" s="85">
        <f t="shared" si="0"/>
        <v>16717.2</v>
      </c>
    </row>
    <row r="90" spans="1:16" ht="39" customHeight="1">
      <c r="A90" s="128" t="s">
        <v>155</v>
      </c>
      <c r="B90" s="72" t="s">
        <v>83</v>
      </c>
      <c r="C90" s="52" t="s">
        <v>64</v>
      </c>
      <c r="D90" s="52" t="s">
        <v>42</v>
      </c>
      <c r="E90" s="129" t="s">
        <v>168</v>
      </c>
      <c r="F90" s="78"/>
      <c r="G90" s="56">
        <f>G91+G95</f>
        <v>17057.7</v>
      </c>
      <c r="H90" s="57">
        <f>H91+H95</f>
        <v>16717.2</v>
      </c>
      <c r="P90" s="3"/>
    </row>
    <row r="91" spans="1:8" ht="15" customHeight="1">
      <c r="A91" s="130" t="s">
        <v>157</v>
      </c>
      <c r="B91" s="72" t="s">
        <v>83</v>
      </c>
      <c r="C91" s="52" t="s">
        <v>64</v>
      </c>
      <c r="D91" s="52" t="s">
        <v>42</v>
      </c>
      <c r="E91" s="67" t="s">
        <v>169</v>
      </c>
      <c r="F91" s="78"/>
      <c r="G91" s="56">
        <f t="shared" si="0"/>
        <v>16810.2</v>
      </c>
      <c r="H91" s="57">
        <f t="shared" si="0"/>
        <v>16472</v>
      </c>
    </row>
    <row r="92" spans="1:16" ht="37.5" customHeight="1">
      <c r="A92" s="80" t="s">
        <v>152</v>
      </c>
      <c r="B92" s="72" t="s">
        <v>83</v>
      </c>
      <c r="C92" s="52" t="s">
        <v>64</v>
      </c>
      <c r="D92" s="53" t="s">
        <v>42</v>
      </c>
      <c r="E92" s="67" t="s">
        <v>188</v>
      </c>
      <c r="F92" s="78"/>
      <c r="G92" s="56">
        <f t="shared" si="0"/>
        <v>16810.2</v>
      </c>
      <c r="H92" s="57">
        <f t="shared" si="0"/>
        <v>16472</v>
      </c>
      <c r="P92" s="22"/>
    </row>
    <row r="93" spans="1:8" ht="15" customHeight="1">
      <c r="A93" s="80" t="s">
        <v>8</v>
      </c>
      <c r="B93" s="72" t="s">
        <v>83</v>
      </c>
      <c r="C93" s="52" t="s">
        <v>64</v>
      </c>
      <c r="D93" s="53" t="s">
        <v>42</v>
      </c>
      <c r="E93" s="67" t="s">
        <v>188</v>
      </c>
      <c r="F93" s="78">
        <v>610</v>
      </c>
      <c r="G93" s="56">
        <f t="shared" si="0"/>
        <v>16810.2</v>
      </c>
      <c r="H93" s="57">
        <f t="shared" si="0"/>
        <v>16472</v>
      </c>
    </row>
    <row r="94" spans="1:8" ht="18" customHeight="1">
      <c r="A94" s="80" t="s">
        <v>6</v>
      </c>
      <c r="B94" s="72" t="s">
        <v>83</v>
      </c>
      <c r="C94" s="52" t="s">
        <v>64</v>
      </c>
      <c r="D94" s="53" t="s">
        <v>42</v>
      </c>
      <c r="E94" s="67" t="s">
        <v>188</v>
      </c>
      <c r="F94" s="78">
        <v>612</v>
      </c>
      <c r="G94" s="56">
        <v>16810.2</v>
      </c>
      <c r="H94" s="57">
        <v>16472</v>
      </c>
    </row>
    <row r="95" spans="1:8" ht="18" customHeight="1">
      <c r="A95" s="65" t="s">
        <v>158</v>
      </c>
      <c r="B95" s="72" t="s">
        <v>83</v>
      </c>
      <c r="C95" s="52" t="s">
        <v>64</v>
      </c>
      <c r="D95" s="53" t="s">
        <v>42</v>
      </c>
      <c r="E95" s="67" t="s">
        <v>173</v>
      </c>
      <c r="F95" s="98"/>
      <c r="G95" s="56">
        <f aca="true" t="shared" si="1" ref="G95:H97">G96</f>
        <v>247.5</v>
      </c>
      <c r="H95" s="61">
        <f t="shared" si="1"/>
        <v>245.2</v>
      </c>
    </row>
    <row r="96" spans="1:8" ht="56.25" customHeight="1">
      <c r="A96" s="65" t="s">
        <v>250</v>
      </c>
      <c r="B96" s="72" t="s">
        <v>83</v>
      </c>
      <c r="C96" s="52" t="s">
        <v>64</v>
      </c>
      <c r="D96" s="53" t="s">
        <v>42</v>
      </c>
      <c r="E96" s="67" t="s">
        <v>253</v>
      </c>
      <c r="F96" s="98"/>
      <c r="G96" s="56">
        <f t="shared" si="1"/>
        <v>247.5</v>
      </c>
      <c r="H96" s="61">
        <f t="shared" si="1"/>
        <v>245.2</v>
      </c>
    </row>
    <row r="97" spans="1:8" ht="18" customHeight="1">
      <c r="A97" s="65" t="s">
        <v>8</v>
      </c>
      <c r="B97" s="72" t="s">
        <v>83</v>
      </c>
      <c r="C97" s="52" t="s">
        <v>64</v>
      </c>
      <c r="D97" s="53" t="s">
        <v>42</v>
      </c>
      <c r="E97" s="67" t="s">
        <v>253</v>
      </c>
      <c r="F97" s="98">
        <v>610</v>
      </c>
      <c r="G97" s="56">
        <f t="shared" si="1"/>
        <v>247.5</v>
      </c>
      <c r="H97" s="61">
        <f t="shared" si="1"/>
        <v>245.2</v>
      </c>
    </row>
    <row r="98" spans="1:12" ht="18" customHeight="1">
      <c r="A98" s="65" t="s">
        <v>19</v>
      </c>
      <c r="B98" s="72" t="s">
        <v>83</v>
      </c>
      <c r="C98" s="52" t="s">
        <v>64</v>
      </c>
      <c r="D98" s="53" t="s">
        <v>42</v>
      </c>
      <c r="E98" s="67" t="s">
        <v>253</v>
      </c>
      <c r="F98" s="98">
        <v>612</v>
      </c>
      <c r="G98" s="56">
        <v>247.5</v>
      </c>
      <c r="H98" s="61">
        <v>245.2</v>
      </c>
      <c r="L98" s="3"/>
    </row>
    <row r="99" spans="1:11" ht="18" customHeight="1">
      <c r="A99" s="74" t="s">
        <v>55</v>
      </c>
      <c r="B99" s="72" t="s">
        <v>83</v>
      </c>
      <c r="C99" s="54"/>
      <c r="D99" s="53"/>
      <c r="E99" s="75"/>
      <c r="F99" s="68"/>
      <c r="G99" s="69">
        <f>G13+G88</f>
        <v>837825.9000000001</v>
      </c>
      <c r="H99" s="70">
        <f>H13+H88</f>
        <v>864775.9</v>
      </c>
      <c r="I99" s="3"/>
      <c r="K99" s="3"/>
    </row>
    <row r="100" spans="1:16" ht="45.75" customHeight="1">
      <c r="A100" s="165" t="s">
        <v>67</v>
      </c>
      <c r="B100" s="72" t="s">
        <v>25</v>
      </c>
      <c r="C100" s="114"/>
      <c r="D100" s="106"/>
      <c r="E100" s="115"/>
      <c r="F100" s="107"/>
      <c r="G100" s="56"/>
      <c r="H100" s="57"/>
      <c r="L100" s="3"/>
      <c r="P100" s="3"/>
    </row>
    <row r="101" spans="1:8" ht="12.75">
      <c r="A101" s="94" t="s">
        <v>52</v>
      </c>
      <c r="B101" s="72" t="s">
        <v>25</v>
      </c>
      <c r="C101" s="166" t="s">
        <v>29</v>
      </c>
      <c r="D101" s="101"/>
      <c r="E101" s="101"/>
      <c r="F101" s="73"/>
      <c r="G101" s="82">
        <f>SUM(G102+G117+G121)</f>
        <v>15071</v>
      </c>
      <c r="H101" s="104">
        <f>SUM(H102+H117+H121)</f>
        <v>14059.300000000001</v>
      </c>
    </row>
    <row r="102" spans="1:8" ht="38.25" customHeight="1">
      <c r="A102" s="76" t="s">
        <v>71</v>
      </c>
      <c r="B102" s="72" t="s">
        <v>25</v>
      </c>
      <c r="C102" s="77" t="s">
        <v>29</v>
      </c>
      <c r="D102" s="73" t="s">
        <v>30</v>
      </c>
      <c r="E102" s="101"/>
      <c r="F102" s="60"/>
      <c r="G102" s="84">
        <f>G103</f>
        <v>9834.300000000001</v>
      </c>
      <c r="H102" s="110">
        <f>H103</f>
        <v>9834.300000000001</v>
      </c>
    </row>
    <row r="103" spans="1:8" ht="27.75" customHeight="1">
      <c r="A103" s="108" t="s">
        <v>112</v>
      </c>
      <c r="B103" s="72" t="s">
        <v>25</v>
      </c>
      <c r="C103" s="99" t="s">
        <v>29</v>
      </c>
      <c r="D103" s="52" t="s">
        <v>30</v>
      </c>
      <c r="E103" s="101" t="s">
        <v>189</v>
      </c>
      <c r="F103" s="63"/>
      <c r="G103" s="84">
        <f>G104</f>
        <v>9834.300000000001</v>
      </c>
      <c r="H103" s="85">
        <f>H104</f>
        <v>9834.300000000001</v>
      </c>
    </row>
    <row r="104" spans="1:8" ht="24.75" customHeight="1">
      <c r="A104" s="87" t="s">
        <v>114</v>
      </c>
      <c r="B104" s="72" t="s">
        <v>25</v>
      </c>
      <c r="C104" s="99" t="s">
        <v>29</v>
      </c>
      <c r="D104" s="52" t="s">
        <v>30</v>
      </c>
      <c r="E104" s="52" t="s">
        <v>190</v>
      </c>
      <c r="F104" s="63"/>
      <c r="G104" s="84">
        <f>G105+G108</f>
        <v>9834.300000000001</v>
      </c>
      <c r="H104" s="85">
        <f>H105+H108</f>
        <v>9834.300000000001</v>
      </c>
    </row>
    <row r="105" spans="1:8" ht="50.25" customHeight="1">
      <c r="A105" s="64" t="s">
        <v>22</v>
      </c>
      <c r="B105" s="72" t="s">
        <v>25</v>
      </c>
      <c r="C105" s="99" t="s">
        <v>29</v>
      </c>
      <c r="D105" s="52" t="s">
        <v>30</v>
      </c>
      <c r="E105" s="101" t="s">
        <v>194</v>
      </c>
      <c r="F105" s="73"/>
      <c r="G105" s="84">
        <f>G106</f>
        <v>20</v>
      </c>
      <c r="H105" s="85">
        <f>H106</f>
        <v>20</v>
      </c>
    </row>
    <row r="106" spans="1:8" ht="28.5" customHeight="1">
      <c r="A106" s="64" t="s">
        <v>107</v>
      </c>
      <c r="B106" s="72" t="s">
        <v>25</v>
      </c>
      <c r="C106" s="99" t="s">
        <v>29</v>
      </c>
      <c r="D106" s="52" t="s">
        <v>30</v>
      </c>
      <c r="E106" s="101" t="s">
        <v>194</v>
      </c>
      <c r="F106" s="73" t="s">
        <v>106</v>
      </c>
      <c r="G106" s="84">
        <f>G107</f>
        <v>20</v>
      </c>
      <c r="H106" s="85">
        <f>H107</f>
        <v>20</v>
      </c>
    </row>
    <row r="107" spans="1:8" ht="21" customHeight="1">
      <c r="A107" s="71" t="s">
        <v>327</v>
      </c>
      <c r="B107" s="72" t="s">
        <v>25</v>
      </c>
      <c r="C107" s="99" t="s">
        <v>29</v>
      </c>
      <c r="D107" s="52" t="s">
        <v>30</v>
      </c>
      <c r="E107" s="101" t="s">
        <v>194</v>
      </c>
      <c r="F107" s="73" t="s">
        <v>105</v>
      </c>
      <c r="G107" s="56">
        <v>20</v>
      </c>
      <c r="H107" s="57">
        <v>20</v>
      </c>
    </row>
    <row r="108" spans="1:8" ht="30" customHeight="1">
      <c r="A108" s="64" t="s">
        <v>113</v>
      </c>
      <c r="B108" s="72" t="s">
        <v>25</v>
      </c>
      <c r="C108" s="99" t="s">
        <v>29</v>
      </c>
      <c r="D108" s="52" t="s">
        <v>30</v>
      </c>
      <c r="E108" s="52" t="s">
        <v>195</v>
      </c>
      <c r="F108" s="73"/>
      <c r="G108" s="132">
        <f>G109+G113+G116+G115</f>
        <v>9814.300000000001</v>
      </c>
      <c r="H108" s="149">
        <f>H109+H113+H116+H115</f>
        <v>9814.300000000001</v>
      </c>
    </row>
    <row r="109" spans="1:8" ht="26.25" customHeight="1">
      <c r="A109" s="65" t="s">
        <v>109</v>
      </c>
      <c r="B109" s="72" t="s">
        <v>25</v>
      </c>
      <c r="C109" s="99" t="s">
        <v>29</v>
      </c>
      <c r="D109" s="52" t="s">
        <v>30</v>
      </c>
      <c r="E109" s="52" t="s">
        <v>195</v>
      </c>
      <c r="F109" s="98">
        <v>120</v>
      </c>
      <c r="G109" s="56">
        <f>G110+G111+G112</f>
        <v>8936.6</v>
      </c>
      <c r="H109" s="57">
        <f>H110+H111+H112</f>
        <v>8936.6</v>
      </c>
    </row>
    <row r="110" spans="1:8" ht="27" customHeight="1">
      <c r="A110" s="65" t="s">
        <v>193</v>
      </c>
      <c r="B110" s="72" t="s">
        <v>25</v>
      </c>
      <c r="C110" s="52" t="s">
        <v>29</v>
      </c>
      <c r="D110" s="52" t="s">
        <v>30</v>
      </c>
      <c r="E110" s="52" t="s">
        <v>195</v>
      </c>
      <c r="F110" s="98">
        <v>121</v>
      </c>
      <c r="G110" s="56">
        <v>6705.7</v>
      </c>
      <c r="H110" s="57">
        <v>6705.7</v>
      </c>
    </row>
    <row r="111" spans="1:8" ht="26.25" customHeight="1">
      <c r="A111" s="65" t="s">
        <v>135</v>
      </c>
      <c r="B111" s="72" t="s">
        <v>25</v>
      </c>
      <c r="C111" s="52" t="s">
        <v>29</v>
      </c>
      <c r="D111" s="52" t="s">
        <v>30</v>
      </c>
      <c r="E111" s="52" t="s">
        <v>195</v>
      </c>
      <c r="F111" s="98">
        <v>122</v>
      </c>
      <c r="G111" s="56">
        <v>205.8</v>
      </c>
      <c r="H111" s="57">
        <v>205.8</v>
      </c>
    </row>
    <row r="112" spans="1:8" ht="39.75" customHeight="1">
      <c r="A112" s="65" t="s">
        <v>192</v>
      </c>
      <c r="B112" s="72" t="s">
        <v>25</v>
      </c>
      <c r="C112" s="52" t="s">
        <v>29</v>
      </c>
      <c r="D112" s="52" t="s">
        <v>30</v>
      </c>
      <c r="E112" s="52" t="s">
        <v>195</v>
      </c>
      <c r="F112" s="98">
        <v>129</v>
      </c>
      <c r="G112" s="56">
        <v>2025.1</v>
      </c>
      <c r="H112" s="57">
        <v>2025.1</v>
      </c>
    </row>
    <row r="113" spans="1:8" ht="26.25" customHeight="1">
      <c r="A113" s="65" t="s">
        <v>107</v>
      </c>
      <c r="B113" s="72" t="s">
        <v>25</v>
      </c>
      <c r="C113" s="99" t="s">
        <v>29</v>
      </c>
      <c r="D113" s="52" t="s">
        <v>30</v>
      </c>
      <c r="E113" s="52" t="s">
        <v>195</v>
      </c>
      <c r="F113" s="98">
        <v>240</v>
      </c>
      <c r="G113" s="56">
        <f>G114</f>
        <v>727.7</v>
      </c>
      <c r="H113" s="57">
        <f>H114</f>
        <v>727.7</v>
      </c>
    </row>
    <row r="114" spans="1:8" ht="18.75" customHeight="1">
      <c r="A114" s="65" t="s">
        <v>327</v>
      </c>
      <c r="B114" s="72" t="s">
        <v>25</v>
      </c>
      <c r="C114" s="99" t="s">
        <v>29</v>
      </c>
      <c r="D114" s="52" t="s">
        <v>30</v>
      </c>
      <c r="E114" s="52" t="s">
        <v>195</v>
      </c>
      <c r="F114" s="98">
        <v>244</v>
      </c>
      <c r="G114" s="56">
        <v>727.7</v>
      </c>
      <c r="H114" s="57">
        <v>727.7</v>
      </c>
    </row>
    <row r="115" spans="1:8" ht="18" customHeight="1">
      <c r="A115" s="65" t="s">
        <v>279</v>
      </c>
      <c r="B115" s="72" t="s">
        <v>25</v>
      </c>
      <c r="C115" s="99" t="s">
        <v>29</v>
      </c>
      <c r="D115" s="52" t="s">
        <v>30</v>
      </c>
      <c r="E115" s="52" t="s">
        <v>195</v>
      </c>
      <c r="F115" s="98">
        <v>830</v>
      </c>
      <c r="G115" s="56">
        <v>50</v>
      </c>
      <c r="H115" s="57">
        <v>50</v>
      </c>
    </row>
    <row r="116" spans="1:8" ht="18" customHeight="1">
      <c r="A116" s="65" t="s">
        <v>17</v>
      </c>
      <c r="B116" s="72" t="s">
        <v>25</v>
      </c>
      <c r="C116" s="99" t="s">
        <v>29</v>
      </c>
      <c r="D116" s="52" t="s">
        <v>30</v>
      </c>
      <c r="E116" s="52" t="s">
        <v>195</v>
      </c>
      <c r="F116" s="98">
        <v>850</v>
      </c>
      <c r="G116" s="56">
        <v>100</v>
      </c>
      <c r="H116" s="57">
        <v>100</v>
      </c>
    </row>
    <row r="117" spans="1:8" ht="12.75">
      <c r="A117" s="74" t="s">
        <v>44</v>
      </c>
      <c r="B117" s="98" t="s">
        <v>25</v>
      </c>
      <c r="C117" s="52" t="s">
        <v>29</v>
      </c>
      <c r="D117" s="52" t="s">
        <v>57</v>
      </c>
      <c r="E117" s="63"/>
      <c r="F117" s="63"/>
      <c r="G117" s="82">
        <f>SUM(G118)</f>
        <v>300</v>
      </c>
      <c r="H117" s="83">
        <f>SUM(H118)</f>
        <v>300</v>
      </c>
    </row>
    <row r="118" spans="1:8" ht="12.75">
      <c r="A118" s="108" t="s">
        <v>156</v>
      </c>
      <c r="B118" s="98" t="s">
        <v>25</v>
      </c>
      <c r="C118" s="52" t="s">
        <v>29</v>
      </c>
      <c r="D118" s="52" t="s">
        <v>57</v>
      </c>
      <c r="E118" s="52" t="s">
        <v>196</v>
      </c>
      <c r="F118" s="63"/>
      <c r="G118" s="84">
        <f>SUM(G119)</f>
        <v>300</v>
      </c>
      <c r="H118" s="85">
        <f>SUM(H119)</f>
        <v>300</v>
      </c>
    </row>
    <row r="119" spans="1:8" ht="25.5" customHeight="1">
      <c r="A119" s="87" t="s">
        <v>115</v>
      </c>
      <c r="B119" s="98" t="s">
        <v>25</v>
      </c>
      <c r="C119" s="52" t="s">
        <v>29</v>
      </c>
      <c r="D119" s="52" t="s">
        <v>57</v>
      </c>
      <c r="E119" s="52" t="s">
        <v>197</v>
      </c>
      <c r="F119" s="68"/>
      <c r="G119" s="84">
        <f>G120</f>
        <v>300</v>
      </c>
      <c r="H119" s="85">
        <f>H120</f>
        <v>300</v>
      </c>
    </row>
    <row r="120" spans="1:8" ht="16.5" customHeight="1">
      <c r="A120" s="167" t="s">
        <v>117</v>
      </c>
      <c r="B120" s="51" t="s">
        <v>25</v>
      </c>
      <c r="C120" s="52" t="s">
        <v>29</v>
      </c>
      <c r="D120" s="52" t="s">
        <v>57</v>
      </c>
      <c r="E120" s="52" t="s">
        <v>197</v>
      </c>
      <c r="F120" s="63" t="s">
        <v>116</v>
      </c>
      <c r="G120" s="56">
        <v>300</v>
      </c>
      <c r="H120" s="57">
        <v>300</v>
      </c>
    </row>
    <row r="121" spans="1:8" ht="12.75">
      <c r="A121" s="122" t="s">
        <v>56</v>
      </c>
      <c r="B121" s="51" t="s">
        <v>25</v>
      </c>
      <c r="C121" s="52" t="s">
        <v>29</v>
      </c>
      <c r="D121" s="52" t="s">
        <v>86</v>
      </c>
      <c r="E121" s="52"/>
      <c r="F121" s="60"/>
      <c r="G121" s="56">
        <f>SUM(G122,G130,G126)</f>
        <v>4936.7</v>
      </c>
      <c r="H121" s="57">
        <f>SUM(H122,H130,H126)</f>
        <v>3925</v>
      </c>
    </row>
    <row r="122" spans="1:8" ht="27.75" customHeight="1">
      <c r="A122" s="96" t="s">
        <v>149</v>
      </c>
      <c r="B122" s="98" t="s">
        <v>25</v>
      </c>
      <c r="C122" s="52" t="s">
        <v>29</v>
      </c>
      <c r="D122" s="52" t="s">
        <v>86</v>
      </c>
      <c r="E122" s="54" t="s">
        <v>198</v>
      </c>
      <c r="F122" s="78"/>
      <c r="G122" s="84">
        <f>G125</f>
        <v>11.7</v>
      </c>
      <c r="H122" s="85">
        <f>H125</f>
        <v>0</v>
      </c>
    </row>
    <row r="123" spans="1:8" ht="24" customHeight="1">
      <c r="A123" s="90" t="s">
        <v>14</v>
      </c>
      <c r="B123" s="98" t="s">
        <v>25</v>
      </c>
      <c r="C123" s="52" t="s">
        <v>29</v>
      </c>
      <c r="D123" s="52" t="s">
        <v>86</v>
      </c>
      <c r="E123" s="54" t="s">
        <v>297</v>
      </c>
      <c r="F123" s="123"/>
      <c r="G123" s="124">
        <f>G124</f>
        <v>11.7</v>
      </c>
      <c r="H123" s="125">
        <f>H124</f>
        <v>0</v>
      </c>
    </row>
    <row r="124" spans="1:8" ht="15" customHeight="1">
      <c r="A124" s="90" t="s">
        <v>61</v>
      </c>
      <c r="B124" s="98" t="s">
        <v>25</v>
      </c>
      <c r="C124" s="52" t="s">
        <v>29</v>
      </c>
      <c r="D124" s="52" t="s">
        <v>86</v>
      </c>
      <c r="E124" s="54" t="s">
        <v>297</v>
      </c>
      <c r="F124" s="63" t="s">
        <v>102</v>
      </c>
      <c r="G124" s="126">
        <f>G125</f>
        <v>11.7</v>
      </c>
      <c r="H124" s="127">
        <f>H125</f>
        <v>0</v>
      </c>
    </row>
    <row r="125" spans="1:8" ht="39" customHeight="1">
      <c r="A125" s="90" t="s">
        <v>165</v>
      </c>
      <c r="B125" s="98" t="s">
        <v>25</v>
      </c>
      <c r="C125" s="52" t="s">
        <v>29</v>
      </c>
      <c r="D125" s="52" t="s">
        <v>86</v>
      </c>
      <c r="E125" s="54" t="s">
        <v>297</v>
      </c>
      <c r="F125" s="63" t="s">
        <v>164</v>
      </c>
      <c r="G125" s="124">
        <v>11.7</v>
      </c>
      <c r="H125" s="125">
        <v>0</v>
      </c>
    </row>
    <row r="126" spans="1:8" ht="33" customHeight="1">
      <c r="A126" s="87" t="s">
        <v>114</v>
      </c>
      <c r="B126" s="72" t="s">
        <v>26</v>
      </c>
      <c r="C126" s="99" t="s">
        <v>29</v>
      </c>
      <c r="D126" s="52" t="s">
        <v>86</v>
      </c>
      <c r="E126" s="52" t="s">
        <v>219</v>
      </c>
      <c r="F126" s="60"/>
      <c r="G126" s="124">
        <f aca="true" t="shared" si="2" ref="G126:H128">G127</f>
        <v>925</v>
      </c>
      <c r="H126" s="125">
        <f t="shared" si="2"/>
        <v>925</v>
      </c>
    </row>
    <row r="127" spans="1:8" ht="31.5" customHeight="1">
      <c r="A127" s="87" t="s">
        <v>21</v>
      </c>
      <c r="B127" s="72" t="s">
        <v>26</v>
      </c>
      <c r="C127" s="99" t="s">
        <v>29</v>
      </c>
      <c r="D127" s="52" t="s">
        <v>86</v>
      </c>
      <c r="E127" s="52" t="s">
        <v>191</v>
      </c>
      <c r="F127" s="60"/>
      <c r="G127" s="124">
        <f t="shared" si="2"/>
        <v>925</v>
      </c>
      <c r="H127" s="125">
        <f t="shared" si="2"/>
        <v>925</v>
      </c>
    </row>
    <row r="128" spans="1:8" ht="18.75" customHeight="1">
      <c r="A128" s="100" t="s">
        <v>61</v>
      </c>
      <c r="B128" s="72" t="s">
        <v>26</v>
      </c>
      <c r="C128" s="99" t="s">
        <v>29</v>
      </c>
      <c r="D128" s="52" t="s">
        <v>86</v>
      </c>
      <c r="E128" s="52" t="s">
        <v>191</v>
      </c>
      <c r="F128" s="73" t="s">
        <v>102</v>
      </c>
      <c r="G128" s="124">
        <f t="shared" si="2"/>
        <v>925</v>
      </c>
      <c r="H128" s="125">
        <f t="shared" si="2"/>
        <v>925</v>
      </c>
    </row>
    <row r="129" spans="1:8" ht="17.25" customHeight="1">
      <c r="A129" s="100" t="s">
        <v>104</v>
      </c>
      <c r="B129" s="72" t="s">
        <v>26</v>
      </c>
      <c r="C129" s="99" t="s">
        <v>29</v>
      </c>
      <c r="D129" s="52" t="s">
        <v>86</v>
      </c>
      <c r="E129" s="52" t="s">
        <v>191</v>
      </c>
      <c r="F129" s="73" t="s">
        <v>103</v>
      </c>
      <c r="G129" s="124">
        <v>925</v>
      </c>
      <c r="H129" s="125">
        <v>925</v>
      </c>
    </row>
    <row r="130" spans="1:8" ht="39.75" customHeight="1">
      <c r="A130" s="90" t="s">
        <v>147</v>
      </c>
      <c r="B130" s="98" t="s">
        <v>25</v>
      </c>
      <c r="C130" s="52" t="s">
        <v>29</v>
      </c>
      <c r="D130" s="52" t="s">
        <v>86</v>
      </c>
      <c r="E130" s="54" t="s">
        <v>199</v>
      </c>
      <c r="F130" s="73"/>
      <c r="G130" s="56">
        <f aca="true" t="shared" si="3" ref="G130:H132">G131</f>
        <v>4000</v>
      </c>
      <c r="H130" s="57">
        <f t="shared" si="3"/>
        <v>3000</v>
      </c>
    </row>
    <row r="131" spans="1:8" ht="24" customHeight="1">
      <c r="A131" s="90" t="s">
        <v>148</v>
      </c>
      <c r="B131" s="98" t="s">
        <v>25</v>
      </c>
      <c r="C131" s="52" t="s">
        <v>29</v>
      </c>
      <c r="D131" s="52" t="s">
        <v>86</v>
      </c>
      <c r="E131" s="54" t="s">
        <v>200</v>
      </c>
      <c r="F131" s="73"/>
      <c r="G131" s="56">
        <f t="shared" si="3"/>
        <v>4000</v>
      </c>
      <c r="H131" s="57">
        <f t="shared" si="3"/>
        <v>3000</v>
      </c>
    </row>
    <row r="132" spans="1:8" ht="15.75" customHeight="1">
      <c r="A132" s="90" t="s">
        <v>133</v>
      </c>
      <c r="B132" s="98" t="s">
        <v>25</v>
      </c>
      <c r="C132" s="52" t="s">
        <v>29</v>
      </c>
      <c r="D132" s="52" t="s">
        <v>86</v>
      </c>
      <c r="E132" s="54" t="s">
        <v>200</v>
      </c>
      <c r="F132" s="73" t="s">
        <v>132</v>
      </c>
      <c r="G132" s="56">
        <f t="shared" si="3"/>
        <v>4000</v>
      </c>
      <c r="H132" s="57">
        <f t="shared" si="3"/>
        <v>3000</v>
      </c>
    </row>
    <row r="133" spans="1:8" ht="31.5" customHeight="1">
      <c r="A133" s="90" t="s">
        <v>329</v>
      </c>
      <c r="B133" s="98" t="s">
        <v>25</v>
      </c>
      <c r="C133" s="52" t="s">
        <v>29</v>
      </c>
      <c r="D133" s="52" t="s">
        <v>86</v>
      </c>
      <c r="E133" s="54" t="s">
        <v>200</v>
      </c>
      <c r="F133" s="73" t="s">
        <v>167</v>
      </c>
      <c r="G133" s="56">
        <v>4000</v>
      </c>
      <c r="H133" s="57">
        <v>3000</v>
      </c>
    </row>
    <row r="134" spans="1:8" ht="12.75">
      <c r="A134" s="76" t="s">
        <v>87</v>
      </c>
      <c r="B134" s="72" t="s">
        <v>25</v>
      </c>
      <c r="C134" s="99" t="s">
        <v>34</v>
      </c>
      <c r="D134" s="52"/>
      <c r="E134" s="52"/>
      <c r="F134" s="73"/>
      <c r="G134" s="56">
        <f>SUM(G135)</f>
        <v>2860.7</v>
      </c>
      <c r="H134" s="57">
        <f>SUM(H135)</f>
        <v>2931.4</v>
      </c>
    </row>
    <row r="135" spans="1:8" ht="14.25" customHeight="1">
      <c r="A135" s="76" t="s">
        <v>88</v>
      </c>
      <c r="B135" s="72" t="s">
        <v>25</v>
      </c>
      <c r="C135" s="99" t="s">
        <v>34</v>
      </c>
      <c r="D135" s="53" t="s">
        <v>36</v>
      </c>
      <c r="E135" s="52"/>
      <c r="F135" s="73"/>
      <c r="G135" s="56">
        <f>SUM(G136)</f>
        <v>2860.7</v>
      </c>
      <c r="H135" s="57">
        <f>SUM(H136)</f>
        <v>2931.4</v>
      </c>
    </row>
    <row r="136" spans="1:8" ht="25.5" customHeight="1">
      <c r="A136" s="121" t="s">
        <v>203</v>
      </c>
      <c r="B136" s="51" t="s">
        <v>25</v>
      </c>
      <c r="C136" s="99" t="s">
        <v>34</v>
      </c>
      <c r="D136" s="52" t="s">
        <v>36</v>
      </c>
      <c r="E136" s="54" t="s">
        <v>201</v>
      </c>
      <c r="F136" s="63"/>
      <c r="G136" s="84">
        <f aca="true" t="shared" si="4" ref="G136:H138">G137</f>
        <v>2860.7</v>
      </c>
      <c r="H136" s="85">
        <f t="shared" si="4"/>
        <v>2931.4</v>
      </c>
    </row>
    <row r="137" spans="1:8" ht="25.5" customHeight="1">
      <c r="A137" s="100" t="s">
        <v>79</v>
      </c>
      <c r="B137" s="51" t="s">
        <v>25</v>
      </c>
      <c r="C137" s="52" t="s">
        <v>34</v>
      </c>
      <c r="D137" s="52" t="s">
        <v>36</v>
      </c>
      <c r="E137" s="54" t="s">
        <v>202</v>
      </c>
      <c r="F137" s="63"/>
      <c r="G137" s="84">
        <f t="shared" si="4"/>
        <v>2860.7</v>
      </c>
      <c r="H137" s="85">
        <f t="shared" si="4"/>
        <v>2931.4</v>
      </c>
    </row>
    <row r="138" spans="1:8" ht="16.5" customHeight="1">
      <c r="A138" s="100" t="s">
        <v>61</v>
      </c>
      <c r="B138" s="51" t="s">
        <v>25</v>
      </c>
      <c r="C138" s="52" t="s">
        <v>34</v>
      </c>
      <c r="D138" s="52" t="s">
        <v>36</v>
      </c>
      <c r="E138" s="54" t="s">
        <v>202</v>
      </c>
      <c r="F138" s="63" t="s">
        <v>102</v>
      </c>
      <c r="G138" s="84">
        <f t="shared" si="4"/>
        <v>2860.7</v>
      </c>
      <c r="H138" s="85">
        <f t="shared" si="4"/>
        <v>2931.4</v>
      </c>
    </row>
    <row r="139" spans="1:8" ht="15.75" customHeight="1">
      <c r="A139" s="100" t="s">
        <v>104</v>
      </c>
      <c r="B139" s="51" t="s">
        <v>25</v>
      </c>
      <c r="C139" s="52" t="s">
        <v>34</v>
      </c>
      <c r="D139" s="52" t="s">
        <v>36</v>
      </c>
      <c r="E139" s="54" t="s">
        <v>202</v>
      </c>
      <c r="F139" s="63" t="s">
        <v>103</v>
      </c>
      <c r="G139" s="56">
        <v>2860.7</v>
      </c>
      <c r="H139" s="57">
        <v>2931.4</v>
      </c>
    </row>
    <row r="140" spans="1:8" ht="15.75" customHeight="1">
      <c r="A140" s="50" t="s">
        <v>89</v>
      </c>
      <c r="B140" s="51" t="s">
        <v>25</v>
      </c>
      <c r="C140" s="52" t="s">
        <v>33</v>
      </c>
      <c r="D140" s="53"/>
      <c r="E140" s="54"/>
      <c r="F140" s="55"/>
      <c r="G140" s="56">
        <f>SUM(G141)</f>
        <v>21.4</v>
      </c>
      <c r="H140" s="57">
        <f>SUM(H141)</f>
        <v>20.8</v>
      </c>
    </row>
    <row r="141" spans="1:8" ht="15.75" customHeight="1">
      <c r="A141" s="50" t="s">
        <v>24</v>
      </c>
      <c r="B141" s="51" t="s">
        <v>25</v>
      </c>
      <c r="C141" s="52" t="s">
        <v>33</v>
      </c>
      <c r="D141" s="53" t="s">
        <v>29</v>
      </c>
      <c r="E141" s="54"/>
      <c r="F141" s="55"/>
      <c r="G141" s="56">
        <f>SUM(G142)</f>
        <v>21.4</v>
      </c>
      <c r="H141" s="57">
        <f>SUM(H142)</f>
        <v>20.8</v>
      </c>
    </row>
    <row r="142" spans="1:8" ht="52.5" customHeight="1">
      <c r="A142" s="96" t="s">
        <v>118</v>
      </c>
      <c r="B142" s="51" t="s">
        <v>25</v>
      </c>
      <c r="C142" s="52" t="s">
        <v>33</v>
      </c>
      <c r="D142" s="53" t="s">
        <v>29</v>
      </c>
      <c r="E142" s="54" t="s">
        <v>207</v>
      </c>
      <c r="F142" s="55"/>
      <c r="G142" s="56">
        <f aca="true" t="shared" si="5" ref="G142:H144">G143</f>
        <v>21.4</v>
      </c>
      <c r="H142" s="57">
        <f t="shared" si="5"/>
        <v>20.8</v>
      </c>
    </row>
    <row r="143" spans="1:8" ht="89.25" customHeight="1">
      <c r="A143" s="88" t="s">
        <v>153</v>
      </c>
      <c r="B143" s="98" t="s">
        <v>25</v>
      </c>
      <c r="C143" s="52" t="s">
        <v>33</v>
      </c>
      <c r="D143" s="53" t="s">
        <v>29</v>
      </c>
      <c r="E143" s="54" t="s">
        <v>208</v>
      </c>
      <c r="F143" s="63"/>
      <c r="G143" s="84">
        <f t="shared" si="5"/>
        <v>21.4</v>
      </c>
      <c r="H143" s="85">
        <f t="shared" si="5"/>
        <v>20.8</v>
      </c>
    </row>
    <row r="144" spans="1:8" ht="15.75" customHeight="1">
      <c r="A144" s="89" t="s">
        <v>61</v>
      </c>
      <c r="B144" s="98" t="s">
        <v>25</v>
      </c>
      <c r="C144" s="52" t="s">
        <v>33</v>
      </c>
      <c r="D144" s="53" t="s">
        <v>29</v>
      </c>
      <c r="E144" s="54" t="s">
        <v>208</v>
      </c>
      <c r="F144" s="63" t="s">
        <v>102</v>
      </c>
      <c r="G144" s="84">
        <f t="shared" si="5"/>
        <v>21.4</v>
      </c>
      <c r="H144" s="85">
        <f t="shared" si="5"/>
        <v>20.8</v>
      </c>
    </row>
    <row r="145" spans="1:8" ht="37.5" customHeight="1">
      <c r="A145" s="90" t="s">
        <v>165</v>
      </c>
      <c r="B145" s="98" t="s">
        <v>25</v>
      </c>
      <c r="C145" s="52" t="s">
        <v>33</v>
      </c>
      <c r="D145" s="53" t="s">
        <v>29</v>
      </c>
      <c r="E145" s="54" t="s">
        <v>208</v>
      </c>
      <c r="F145" s="63" t="s">
        <v>164</v>
      </c>
      <c r="G145" s="56">
        <v>21.4</v>
      </c>
      <c r="H145" s="57">
        <v>20.8</v>
      </c>
    </row>
    <row r="146" spans="1:8" ht="26.25" customHeight="1">
      <c r="A146" s="74" t="s">
        <v>91</v>
      </c>
      <c r="B146" s="72" t="s">
        <v>25</v>
      </c>
      <c r="C146" s="99" t="s">
        <v>86</v>
      </c>
      <c r="D146" s="52"/>
      <c r="E146" s="52"/>
      <c r="F146" s="63"/>
      <c r="G146" s="82">
        <f>SUM(G148)</f>
        <v>10033</v>
      </c>
      <c r="H146" s="83">
        <f>SUM(H148)</f>
        <v>10033</v>
      </c>
    </row>
    <row r="147" spans="1:8" ht="28.5" customHeight="1">
      <c r="A147" s="74" t="s">
        <v>95</v>
      </c>
      <c r="B147" s="72" t="s">
        <v>25</v>
      </c>
      <c r="C147" s="99" t="s">
        <v>86</v>
      </c>
      <c r="D147" s="53" t="s">
        <v>29</v>
      </c>
      <c r="E147" s="52"/>
      <c r="F147" s="63"/>
      <c r="G147" s="84">
        <f>G148</f>
        <v>10033</v>
      </c>
      <c r="H147" s="85">
        <f>H148</f>
        <v>10033</v>
      </c>
    </row>
    <row r="148" spans="1:8" ht="25.5">
      <c r="A148" s="168" t="s">
        <v>121</v>
      </c>
      <c r="B148" s="72" t="s">
        <v>25</v>
      </c>
      <c r="C148" s="99" t="s">
        <v>86</v>
      </c>
      <c r="D148" s="53" t="s">
        <v>29</v>
      </c>
      <c r="E148" s="52" t="s">
        <v>210</v>
      </c>
      <c r="F148" s="63"/>
      <c r="G148" s="84">
        <f>SUM(G149)</f>
        <v>10033</v>
      </c>
      <c r="H148" s="85">
        <f>SUM(H149)</f>
        <v>10033</v>
      </c>
    </row>
    <row r="149" spans="1:8" ht="14.25" customHeight="1">
      <c r="A149" s="167" t="s">
        <v>122</v>
      </c>
      <c r="B149" s="72" t="s">
        <v>25</v>
      </c>
      <c r="C149" s="99" t="s">
        <v>86</v>
      </c>
      <c r="D149" s="53" t="s">
        <v>29</v>
      </c>
      <c r="E149" s="52" t="s">
        <v>211</v>
      </c>
      <c r="F149" s="63"/>
      <c r="G149" s="84">
        <f>SUM(G151)</f>
        <v>10033</v>
      </c>
      <c r="H149" s="85">
        <f>SUM(H151)</f>
        <v>10033</v>
      </c>
    </row>
    <row r="150" spans="1:8" ht="14.25" customHeight="1">
      <c r="A150" s="167" t="s">
        <v>124</v>
      </c>
      <c r="B150" s="51" t="s">
        <v>25</v>
      </c>
      <c r="C150" s="99" t="s">
        <v>86</v>
      </c>
      <c r="D150" s="53" t="s">
        <v>29</v>
      </c>
      <c r="E150" s="52" t="s">
        <v>211</v>
      </c>
      <c r="F150" s="63" t="s">
        <v>125</v>
      </c>
      <c r="G150" s="84">
        <f>G151</f>
        <v>10033</v>
      </c>
      <c r="H150" s="85">
        <f>H151</f>
        <v>10033</v>
      </c>
    </row>
    <row r="151" spans="1:8" ht="15" customHeight="1">
      <c r="A151" s="167" t="s">
        <v>122</v>
      </c>
      <c r="B151" s="51" t="s">
        <v>25</v>
      </c>
      <c r="C151" s="99" t="s">
        <v>86</v>
      </c>
      <c r="D151" s="53" t="s">
        <v>29</v>
      </c>
      <c r="E151" s="52" t="s">
        <v>211</v>
      </c>
      <c r="F151" s="63" t="s">
        <v>123</v>
      </c>
      <c r="G151" s="56">
        <v>10033</v>
      </c>
      <c r="H151" s="57">
        <v>10033</v>
      </c>
    </row>
    <row r="152" spans="1:8" ht="56.25" customHeight="1">
      <c r="A152" s="120" t="s">
        <v>92</v>
      </c>
      <c r="B152" s="98" t="s">
        <v>25</v>
      </c>
      <c r="C152" s="52" t="s">
        <v>73</v>
      </c>
      <c r="D152" s="53"/>
      <c r="E152" s="106"/>
      <c r="F152" s="68"/>
      <c r="G152" s="84">
        <f>SUM(G153)</f>
        <v>18334.2</v>
      </c>
      <c r="H152" s="85">
        <f>SUM(H153)</f>
        <v>19091.9</v>
      </c>
    </row>
    <row r="153" spans="1:8" ht="41.25" customHeight="1">
      <c r="A153" s="50" t="s">
        <v>93</v>
      </c>
      <c r="B153" s="98" t="s">
        <v>25</v>
      </c>
      <c r="C153" s="59">
        <v>14</v>
      </c>
      <c r="D153" s="52" t="s">
        <v>29</v>
      </c>
      <c r="E153" s="54"/>
      <c r="F153" s="63"/>
      <c r="G153" s="84">
        <f>G154</f>
        <v>18334.2</v>
      </c>
      <c r="H153" s="85">
        <f>H154</f>
        <v>19091.9</v>
      </c>
    </row>
    <row r="154" spans="1:8" ht="26.25" customHeight="1">
      <c r="A154" s="96" t="s">
        <v>128</v>
      </c>
      <c r="B154" s="98" t="s">
        <v>25</v>
      </c>
      <c r="C154" s="59">
        <v>14</v>
      </c>
      <c r="D154" s="52" t="s">
        <v>29</v>
      </c>
      <c r="E154" s="54" t="s">
        <v>205</v>
      </c>
      <c r="F154" s="63"/>
      <c r="G154" s="84">
        <f>G155</f>
        <v>18334.2</v>
      </c>
      <c r="H154" s="85">
        <f>H155</f>
        <v>19091.9</v>
      </c>
    </row>
    <row r="155" spans="1:8" ht="24" customHeight="1">
      <c r="A155" s="90" t="s">
        <v>126</v>
      </c>
      <c r="B155" s="98" t="s">
        <v>25</v>
      </c>
      <c r="C155" s="59">
        <v>14</v>
      </c>
      <c r="D155" s="52" t="s">
        <v>29</v>
      </c>
      <c r="E155" s="54" t="s">
        <v>212</v>
      </c>
      <c r="F155" s="63"/>
      <c r="G155" s="84">
        <f>G156+G159</f>
        <v>18334.2</v>
      </c>
      <c r="H155" s="85">
        <f>H156+H159</f>
        <v>19091.9</v>
      </c>
    </row>
    <row r="156" spans="1:8" ht="12.75">
      <c r="A156" s="90" t="s">
        <v>16</v>
      </c>
      <c r="B156" s="98" t="s">
        <v>25</v>
      </c>
      <c r="C156" s="59">
        <v>14</v>
      </c>
      <c r="D156" s="52" t="s">
        <v>29</v>
      </c>
      <c r="E156" s="54" t="s">
        <v>213</v>
      </c>
      <c r="F156" s="63"/>
      <c r="G156" s="84">
        <f>G157</f>
        <v>8145.1</v>
      </c>
      <c r="H156" s="85">
        <f>H157</f>
        <v>8099.2</v>
      </c>
    </row>
    <row r="157" spans="1:8" ht="12.75">
      <c r="A157" s="90" t="s">
        <v>61</v>
      </c>
      <c r="B157" s="98" t="s">
        <v>25</v>
      </c>
      <c r="C157" s="59">
        <v>14</v>
      </c>
      <c r="D157" s="52" t="s">
        <v>29</v>
      </c>
      <c r="E157" s="54" t="s">
        <v>213</v>
      </c>
      <c r="F157" s="78">
        <v>500</v>
      </c>
      <c r="G157" s="84">
        <f>G158</f>
        <v>8145.1</v>
      </c>
      <c r="H157" s="85">
        <f>H158</f>
        <v>8099.2</v>
      </c>
    </row>
    <row r="158" spans="1:8" ht="15" customHeight="1">
      <c r="A158" s="90" t="s">
        <v>129</v>
      </c>
      <c r="B158" s="98" t="s">
        <v>25</v>
      </c>
      <c r="C158" s="59">
        <v>14</v>
      </c>
      <c r="D158" s="52" t="s">
        <v>29</v>
      </c>
      <c r="E158" s="54" t="s">
        <v>213</v>
      </c>
      <c r="F158" s="78">
        <v>511</v>
      </c>
      <c r="G158" s="56">
        <v>8145.1</v>
      </c>
      <c r="H158" s="57">
        <v>8099.2</v>
      </c>
    </row>
    <row r="159" spans="1:8" ht="27" customHeight="1">
      <c r="A159" s="96" t="s">
        <v>127</v>
      </c>
      <c r="B159" s="98" t="s">
        <v>25</v>
      </c>
      <c r="C159" s="59">
        <v>14</v>
      </c>
      <c r="D159" s="52" t="s">
        <v>29</v>
      </c>
      <c r="E159" s="54" t="s">
        <v>214</v>
      </c>
      <c r="F159" s="63"/>
      <c r="G159" s="84">
        <f>G160</f>
        <v>10189.1</v>
      </c>
      <c r="H159" s="85">
        <f>H160</f>
        <v>10992.7</v>
      </c>
    </row>
    <row r="160" spans="1:8" ht="18" customHeight="1">
      <c r="A160" s="90" t="s">
        <v>61</v>
      </c>
      <c r="B160" s="98" t="s">
        <v>25</v>
      </c>
      <c r="C160" s="59">
        <v>14</v>
      </c>
      <c r="D160" s="52" t="s">
        <v>29</v>
      </c>
      <c r="E160" s="54" t="s">
        <v>214</v>
      </c>
      <c r="F160" s="78">
        <v>500</v>
      </c>
      <c r="G160" s="84">
        <f>G161</f>
        <v>10189.1</v>
      </c>
      <c r="H160" s="85">
        <f>H161</f>
        <v>10992.7</v>
      </c>
    </row>
    <row r="161" spans="1:12" ht="17.25" customHeight="1">
      <c r="A161" s="90" t="s">
        <v>129</v>
      </c>
      <c r="B161" s="98" t="s">
        <v>25</v>
      </c>
      <c r="C161" s="59">
        <v>14</v>
      </c>
      <c r="D161" s="52" t="s">
        <v>29</v>
      </c>
      <c r="E161" s="54" t="s">
        <v>214</v>
      </c>
      <c r="F161" s="78">
        <v>511</v>
      </c>
      <c r="G161" s="56">
        <v>10189.1</v>
      </c>
      <c r="H161" s="57">
        <v>10992.7</v>
      </c>
      <c r="L161" s="3"/>
    </row>
    <row r="162" spans="1:12" ht="18.75" customHeight="1">
      <c r="A162" s="111" t="s">
        <v>63</v>
      </c>
      <c r="B162" s="51" t="s">
        <v>25</v>
      </c>
      <c r="C162" s="75"/>
      <c r="D162" s="67"/>
      <c r="E162" s="75"/>
      <c r="F162" s="68"/>
      <c r="G162" s="112">
        <f>SUM(G101+G134+G140+G146+G152)</f>
        <v>46320.3</v>
      </c>
      <c r="H162" s="113">
        <f>SUM(H101+H134+H140+H146+H152)</f>
        <v>46136.4</v>
      </c>
      <c r="I162" s="3"/>
      <c r="J162" s="21"/>
      <c r="L162" s="16"/>
    </row>
    <row r="163" spans="1:8" ht="30.75" customHeight="1">
      <c r="A163" s="89" t="s">
        <v>68</v>
      </c>
      <c r="B163" s="51" t="s">
        <v>26</v>
      </c>
      <c r="C163" s="114"/>
      <c r="D163" s="106"/>
      <c r="E163" s="115"/>
      <c r="F163" s="107"/>
      <c r="G163" s="84"/>
      <c r="H163" s="110"/>
    </row>
    <row r="164" spans="1:9" ht="15.75" customHeight="1">
      <c r="A164" s="94" t="s">
        <v>52</v>
      </c>
      <c r="B164" s="72" t="s">
        <v>26</v>
      </c>
      <c r="C164" s="116" t="s">
        <v>29</v>
      </c>
      <c r="D164" s="117"/>
      <c r="E164" s="118"/>
      <c r="F164" s="119"/>
      <c r="G164" s="84">
        <f>G165+G172+G197</f>
        <v>43157.2</v>
      </c>
      <c r="H164" s="110">
        <f>H165+H172+H197</f>
        <v>43363.799999999996</v>
      </c>
      <c r="I164" s="3"/>
    </row>
    <row r="165" spans="1:8" ht="32.25" customHeight="1">
      <c r="A165" s="94" t="s">
        <v>69</v>
      </c>
      <c r="B165" s="72" t="s">
        <v>26</v>
      </c>
      <c r="C165" s="77" t="s">
        <v>29</v>
      </c>
      <c r="D165" s="73" t="s">
        <v>34</v>
      </c>
      <c r="E165" s="67"/>
      <c r="F165" s="119"/>
      <c r="G165" s="82">
        <f>SUM(G166)</f>
        <v>1907.5</v>
      </c>
      <c r="H165" s="104">
        <f>SUM(H166)</f>
        <v>1907.5</v>
      </c>
    </row>
    <row r="166" spans="1:8" ht="24" customHeight="1">
      <c r="A166" s="87" t="s">
        <v>131</v>
      </c>
      <c r="B166" s="72" t="s">
        <v>26</v>
      </c>
      <c r="C166" s="77" t="s">
        <v>29</v>
      </c>
      <c r="D166" s="73" t="s">
        <v>34</v>
      </c>
      <c r="E166" s="101" t="s">
        <v>215</v>
      </c>
      <c r="F166" s="119"/>
      <c r="G166" s="84">
        <f>SUM(G167:G167)</f>
        <v>1907.5</v>
      </c>
      <c r="H166" s="110">
        <f>SUM(H167:H167)</f>
        <v>1907.5</v>
      </c>
    </row>
    <row r="167" spans="1:8" ht="12.75">
      <c r="A167" s="87" t="s">
        <v>78</v>
      </c>
      <c r="B167" s="72" t="s">
        <v>26</v>
      </c>
      <c r="C167" s="77" t="s">
        <v>29</v>
      </c>
      <c r="D167" s="73" t="s">
        <v>34</v>
      </c>
      <c r="E167" s="101" t="s">
        <v>216</v>
      </c>
      <c r="F167" s="73"/>
      <c r="G167" s="84">
        <f>G168</f>
        <v>1907.5</v>
      </c>
      <c r="H167" s="110">
        <f>H168</f>
        <v>1907.5</v>
      </c>
    </row>
    <row r="168" spans="1:9" ht="30" customHeight="1">
      <c r="A168" s="64" t="s">
        <v>113</v>
      </c>
      <c r="B168" s="72" t="s">
        <v>26</v>
      </c>
      <c r="C168" s="77" t="s">
        <v>29</v>
      </c>
      <c r="D168" s="73" t="s">
        <v>34</v>
      </c>
      <c r="E168" s="52" t="s">
        <v>217</v>
      </c>
      <c r="F168" s="73"/>
      <c r="G168" s="132">
        <f>G169</f>
        <v>1907.5</v>
      </c>
      <c r="H168" s="149">
        <f>H169</f>
        <v>1907.5</v>
      </c>
      <c r="I168" s="3"/>
    </row>
    <row r="169" spans="1:8" ht="26.25" customHeight="1">
      <c r="A169" s="65" t="s">
        <v>109</v>
      </c>
      <c r="B169" s="72" t="s">
        <v>26</v>
      </c>
      <c r="C169" s="77" t="s">
        <v>29</v>
      </c>
      <c r="D169" s="73" t="s">
        <v>34</v>
      </c>
      <c r="E169" s="52" t="s">
        <v>217</v>
      </c>
      <c r="F169" s="98">
        <v>120</v>
      </c>
      <c r="G169" s="56">
        <f>G170+G171</f>
        <v>1907.5</v>
      </c>
      <c r="H169" s="57">
        <f>H170+H171</f>
        <v>1907.5</v>
      </c>
    </row>
    <row r="170" spans="1:8" ht="26.25" customHeight="1">
      <c r="A170" s="65" t="s">
        <v>249</v>
      </c>
      <c r="B170" s="72" t="s">
        <v>26</v>
      </c>
      <c r="C170" s="77" t="s">
        <v>29</v>
      </c>
      <c r="D170" s="73" t="s">
        <v>34</v>
      </c>
      <c r="E170" s="52" t="s">
        <v>217</v>
      </c>
      <c r="F170" s="98">
        <v>121</v>
      </c>
      <c r="G170" s="56">
        <v>1465</v>
      </c>
      <c r="H170" s="57">
        <v>1465</v>
      </c>
    </row>
    <row r="171" spans="1:8" ht="36.75" customHeight="1">
      <c r="A171" s="65" t="s">
        <v>192</v>
      </c>
      <c r="B171" s="72" t="s">
        <v>26</v>
      </c>
      <c r="C171" s="77" t="s">
        <v>29</v>
      </c>
      <c r="D171" s="73" t="s">
        <v>34</v>
      </c>
      <c r="E171" s="52" t="s">
        <v>217</v>
      </c>
      <c r="F171" s="98">
        <v>129</v>
      </c>
      <c r="G171" s="56">
        <v>442.5</v>
      </c>
      <c r="H171" s="57">
        <v>442.5</v>
      </c>
    </row>
    <row r="172" spans="1:8" ht="39.75" customHeight="1">
      <c r="A172" s="105" t="s">
        <v>72</v>
      </c>
      <c r="B172" s="72" t="s">
        <v>26</v>
      </c>
      <c r="C172" s="77" t="s">
        <v>29</v>
      </c>
      <c r="D172" s="101" t="s">
        <v>42</v>
      </c>
      <c r="E172" s="106"/>
      <c r="F172" s="107"/>
      <c r="G172" s="82">
        <f>G173</f>
        <v>41238.5</v>
      </c>
      <c r="H172" s="83">
        <f>H173</f>
        <v>41302.1</v>
      </c>
    </row>
    <row r="173" spans="1:8" ht="30.75" customHeight="1">
      <c r="A173" s="108" t="s">
        <v>112</v>
      </c>
      <c r="B173" s="72" t="s">
        <v>26</v>
      </c>
      <c r="C173" s="77" t="s">
        <v>29</v>
      </c>
      <c r="D173" s="101" t="s">
        <v>42</v>
      </c>
      <c r="E173" s="101" t="s">
        <v>218</v>
      </c>
      <c r="F173" s="63"/>
      <c r="G173" s="84">
        <f>G174</f>
        <v>41238.5</v>
      </c>
      <c r="H173" s="85">
        <f>H174</f>
        <v>41302.1</v>
      </c>
    </row>
    <row r="174" spans="1:9" ht="28.5" customHeight="1">
      <c r="A174" s="87" t="s">
        <v>114</v>
      </c>
      <c r="B174" s="72" t="s">
        <v>26</v>
      </c>
      <c r="C174" s="77" t="s">
        <v>29</v>
      </c>
      <c r="D174" s="101" t="s">
        <v>42</v>
      </c>
      <c r="E174" s="52" t="s">
        <v>219</v>
      </c>
      <c r="F174" s="63"/>
      <c r="G174" s="84">
        <f>G176+G180+G183+G189</f>
        <v>41238.5</v>
      </c>
      <c r="H174" s="85">
        <f>H176+H180+H183+H189</f>
        <v>41302.1</v>
      </c>
      <c r="I174" s="3"/>
    </row>
    <row r="175" spans="1:9" ht="16.5" customHeight="1">
      <c r="A175" s="109" t="s">
        <v>310</v>
      </c>
      <c r="B175" s="72" t="s">
        <v>26</v>
      </c>
      <c r="C175" s="77" t="s">
        <v>29</v>
      </c>
      <c r="D175" s="73" t="s">
        <v>42</v>
      </c>
      <c r="E175" s="101" t="s">
        <v>309</v>
      </c>
      <c r="F175" s="73"/>
      <c r="G175" s="84">
        <f>G176</f>
        <v>1199.4</v>
      </c>
      <c r="H175" s="110">
        <f>H176</f>
        <v>1241.8</v>
      </c>
      <c r="I175" s="3"/>
    </row>
    <row r="176" spans="1:8" ht="38.25">
      <c r="A176" s="65" t="s">
        <v>304</v>
      </c>
      <c r="B176" s="72" t="s">
        <v>26</v>
      </c>
      <c r="C176" s="77" t="s">
        <v>29</v>
      </c>
      <c r="D176" s="73" t="s">
        <v>42</v>
      </c>
      <c r="E176" s="101" t="s">
        <v>303</v>
      </c>
      <c r="F176" s="60"/>
      <c r="G176" s="84">
        <f>G177</f>
        <v>1199.4</v>
      </c>
      <c r="H176" s="110">
        <f>H177</f>
        <v>1241.8</v>
      </c>
    </row>
    <row r="177" spans="1:8" ht="26.25" customHeight="1">
      <c r="A177" s="65" t="s">
        <v>109</v>
      </c>
      <c r="B177" s="72" t="s">
        <v>26</v>
      </c>
      <c r="C177" s="77" t="s">
        <v>29</v>
      </c>
      <c r="D177" s="73" t="s">
        <v>42</v>
      </c>
      <c r="E177" s="101" t="s">
        <v>303</v>
      </c>
      <c r="F177" s="98">
        <v>120</v>
      </c>
      <c r="G177" s="56">
        <v>1199.4</v>
      </c>
      <c r="H177" s="57">
        <f>H178+H179</f>
        <v>1241.8</v>
      </c>
    </row>
    <row r="178" spans="1:8" ht="24.75" customHeight="1">
      <c r="A178" s="65" t="s">
        <v>249</v>
      </c>
      <c r="B178" s="72" t="s">
        <v>26</v>
      </c>
      <c r="C178" s="77" t="s">
        <v>29</v>
      </c>
      <c r="D178" s="73" t="s">
        <v>42</v>
      </c>
      <c r="E178" s="101" t="s">
        <v>303</v>
      </c>
      <c r="F178" s="98">
        <v>121</v>
      </c>
      <c r="G178" s="56">
        <v>921.2</v>
      </c>
      <c r="H178" s="57">
        <v>953.8</v>
      </c>
    </row>
    <row r="179" spans="1:8" ht="40.5" customHeight="1">
      <c r="A179" s="65" t="s">
        <v>192</v>
      </c>
      <c r="B179" s="72" t="s">
        <v>26</v>
      </c>
      <c r="C179" s="77" t="s">
        <v>29</v>
      </c>
      <c r="D179" s="73" t="s">
        <v>42</v>
      </c>
      <c r="E179" s="101" t="s">
        <v>303</v>
      </c>
      <c r="F179" s="98">
        <v>129</v>
      </c>
      <c r="G179" s="56">
        <v>278.2</v>
      </c>
      <c r="H179" s="57">
        <v>288</v>
      </c>
    </row>
    <row r="180" spans="1:8" ht="25.5">
      <c r="A180" s="65" t="s">
        <v>20</v>
      </c>
      <c r="B180" s="72" t="s">
        <v>26</v>
      </c>
      <c r="C180" s="77" t="s">
        <v>29</v>
      </c>
      <c r="D180" s="101" t="s">
        <v>42</v>
      </c>
      <c r="E180" s="102" t="s">
        <v>220</v>
      </c>
      <c r="F180" s="73"/>
      <c r="G180" s="84">
        <f>G181</f>
        <v>50</v>
      </c>
      <c r="H180" s="85">
        <f>H181</f>
        <v>50</v>
      </c>
    </row>
    <row r="181" spans="1:8" ht="28.5" customHeight="1">
      <c r="A181" s="65" t="s">
        <v>107</v>
      </c>
      <c r="B181" s="72" t="s">
        <v>26</v>
      </c>
      <c r="C181" s="77" t="s">
        <v>29</v>
      </c>
      <c r="D181" s="101" t="s">
        <v>42</v>
      </c>
      <c r="E181" s="54" t="s">
        <v>220</v>
      </c>
      <c r="F181" s="63" t="s">
        <v>106</v>
      </c>
      <c r="G181" s="84">
        <f>SUM(G182)</f>
        <v>50</v>
      </c>
      <c r="H181" s="85">
        <f>SUM(H182)</f>
        <v>50</v>
      </c>
    </row>
    <row r="182" spans="1:8" ht="18" customHeight="1">
      <c r="A182" s="65" t="s">
        <v>327</v>
      </c>
      <c r="B182" s="72" t="s">
        <v>26</v>
      </c>
      <c r="C182" s="77" t="s">
        <v>29</v>
      </c>
      <c r="D182" s="101" t="s">
        <v>42</v>
      </c>
      <c r="E182" s="54" t="s">
        <v>220</v>
      </c>
      <c r="F182" s="73" t="s">
        <v>105</v>
      </c>
      <c r="G182" s="56">
        <v>50</v>
      </c>
      <c r="H182" s="57">
        <v>50</v>
      </c>
    </row>
    <row r="183" spans="1:8" ht="26.25" customHeight="1">
      <c r="A183" s="65" t="s">
        <v>18</v>
      </c>
      <c r="B183" s="72" t="s">
        <v>26</v>
      </c>
      <c r="C183" s="77" t="s">
        <v>29</v>
      </c>
      <c r="D183" s="73" t="s">
        <v>42</v>
      </c>
      <c r="E183" s="103" t="s">
        <v>221</v>
      </c>
      <c r="F183" s="60"/>
      <c r="G183" s="82">
        <v>599.7</v>
      </c>
      <c r="H183" s="104">
        <v>620.9</v>
      </c>
    </row>
    <row r="184" spans="1:8" ht="26.25" customHeight="1">
      <c r="A184" s="65" t="s">
        <v>109</v>
      </c>
      <c r="B184" s="72" t="s">
        <v>26</v>
      </c>
      <c r="C184" s="77" t="s">
        <v>29</v>
      </c>
      <c r="D184" s="73" t="s">
        <v>42</v>
      </c>
      <c r="E184" s="101" t="s">
        <v>221</v>
      </c>
      <c r="F184" s="98">
        <v>120</v>
      </c>
      <c r="G184" s="56">
        <f>G185+G186</f>
        <v>540</v>
      </c>
      <c r="H184" s="57">
        <f>H185+H186</f>
        <v>540</v>
      </c>
    </row>
    <row r="185" spans="1:8" ht="30.75" customHeight="1">
      <c r="A185" s="65" t="s">
        <v>249</v>
      </c>
      <c r="B185" s="72" t="s">
        <v>26</v>
      </c>
      <c r="C185" s="77" t="s">
        <v>29</v>
      </c>
      <c r="D185" s="73" t="s">
        <v>42</v>
      </c>
      <c r="E185" s="101" t="s">
        <v>221</v>
      </c>
      <c r="F185" s="98">
        <v>121</v>
      </c>
      <c r="G185" s="56">
        <v>415</v>
      </c>
      <c r="H185" s="57">
        <v>415</v>
      </c>
    </row>
    <row r="186" spans="1:8" ht="35.25" customHeight="1">
      <c r="A186" s="65" t="s">
        <v>192</v>
      </c>
      <c r="B186" s="72" t="s">
        <v>26</v>
      </c>
      <c r="C186" s="77" t="s">
        <v>29</v>
      </c>
      <c r="D186" s="73" t="s">
        <v>42</v>
      </c>
      <c r="E186" s="101" t="s">
        <v>221</v>
      </c>
      <c r="F186" s="98">
        <v>129</v>
      </c>
      <c r="G186" s="56">
        <v>125</v>
      </c>
      <c r="H186" s="57">
        <v>125</v>
      </c>
    </row>
    <row r="187" spans="1:8" ht="32.25" customHeight="1">
      <c r="A187" s="65" t="s">
        <v>107</v>
      </c>
      <c r="B187" s="72" t="s">
        <v>26</v>
      </c>
      <c r="C187" s="77" t="s">
        <v>29</v>
      </c>
      <c r="D187" s="73" t="s">
        <v>42</v>
      </c>
      <c r="E187" s="101" t="s">
        <v>221</v>
      </c>
      <c r="F187" s="98">
        <v>240</v>
      </c>
      <c r="G187" s="56">
        <f>G188</f>
        <v>59.7</v>
      </c>
      <c r="H187" s="61">
        <f>H188</f>
        <v>80.9</v>
      </c>
    </row>
    <row r="188" spans="1:8" ht="18.75" customHeight="1">
      <c r="A188" s="65" t="s">
        <v>327</v>
      </c>
      <c r="B188" s="72" t="s">
        <v>26</v>
      </c>
      <c r="C188" s="77" t="s">
        <v>29</v>
      </c>
      <c r="D188" s="73" t="s">
        <v>42</v>
      </c>
      <c r="E188" s="101" t="s">
        <v>221</v>
      </c>
      <c r="F188" s="98">
        <v>244</v>
      </c>
      <c r="G188" s="56">
        <v>59.7</v>
      </c>
      <c r="H188" s="61">
        <v>80.9</v>
      </c>
    </row>
    <row r="189" spans="1:10" ht="25.5" customHeight="1">
      <c r="A189" s="64" t="s">
        <v>113</v>
      </c>
      <c r="B189" s="72" t="s">
        <v>26</v>
      </c>
      <c r="C189" s="77" t="s">
        <v>29</v>
      </c>
      <c r="D189" s="73" t="s">
        <v>42</v>
      </c>
      <c r="E189" s="52" t="s">
        <v>195</v>
      </c>
      <c r="F189" s="73"/>
      <c r="G189" s="132">
        <f>G190+G194+G196</f>
        <v>39389.4</v>
      </c>
      <c r="H189" s="149">
        <f>H190+H194+H196</f>
        <v>39389.4</v>
      </c>
      <c r="J189" s="3"/>
    </row>
    <row r="190" spans="1:8" ht="26.25" customHeight="1">
      <c r="A190" s="65" t="s">
        <v>109</v>
      </c>
      <c r="B190" s="72" t="s">
        <v>26</v>
      </c>
      <c r="C190" s="77" t="s">
        <v>29</v>
      </c>
      <c r="D190" s="73" t="s">
        <v>42</v>
      </c>
      <c r="E190" s="52" t="s">
        <v>195</v>
      </c>
      <c r="F190" s="98">
        <v>120</v>
      </c>
      <c r="G190" s="56">
        <f>G191+G193+G192</f>
        <v>31179.4</v>
      </c>
      <c r="H190" s="57">
        <f>H191+H193+H192</f>
        <v>31179.4</v>
      </c>
    </row>
    <row r="191" spans="1:8" ht="25.5" customHeight="1">
      <c r="A191" s="65" t="s">
        <v>249</v>
      </c>
      <c r="B191" s="72" t="s">
        <v>26</v>
      </c>
      <c r="C191" s="77" t="s">
        <v>29</v>
      </c>
      <c r="D191" s="73" t="s">
        <v>42</v>
      </c>
      <c r="E191" s="52" t="s">
        <v>195</v>
      </c>
      <c r="F191" s="98">
        <v>121</v>
      </c>
      <c r="G191" s="56">
        <v>23338.9</v>
      </c>
      <c r="H191" s="57">
        <v>23338.9</v>
      </c>
    </row>
    <row r="192" spans="1:8" ht="26.25" customHeight="1">
      <c r="A192" s="65" t="s">
        <v>135</v>
      </c>
      <c r="B192" s="72" t="s">
        <v>26</v>
      </c>
      <c r="C192" s="77" t="s">
        <v>29</v>
      </c>
      <c r="D192" s="73" t="s">
        <v>42</v>
      </c>
      <c r="E192" s="52" t="s">
        <v>195</v>
      </c>
      <c r="F192" s="98">
        <v>122</v>
      </c>
      <c r="G192" s="56">
        <v>792.2</v>
      </c>
      <c r="H192" s="57">
        <v>792.2</v>
      </c>
    </row>
    <row r="193" spans="1:8" ht="37.5" customHeight="1">
      <c r="A193" s="65" t="s">
        <v>192</v>
      </c>
      <c r="B193" s="72" t="s">
        <v>26</v>
      </c>
      <c r="C193" s="77" t="s">
        <v>29</v>
      </c>
      <c r="D193" s="73" t="s">
        <v>42</v>
      </c>
      <c r="E193" s="52" t="s">
        <v>195</v>
      </c>
      <c r="F193" s="98">
        <v>129</v>
      </c>
      <c r="G193" s="56">
        <v>7048.3</v>
      </c>
      <c r="H193" s="57">
        <v>7048.3</v>
      </c>
    </row>
    <row r="194" spans="1:8" ht="26.25" customHeight="1">
      <c r="A194" s="65" t="s">
        <v>107</v>
      </c>
      <c r="B194" s="72" t="s">
        <v>26</v>
      </c>
      <c r="C194" s="77" t="s">
        <v>29</v>
      </c>
      <c r="D194" s="73" t="s">
        <v>42</v>
      </c>
      <c r="E194" s="52" t="s">
        <v>195</v>
      </c>
      <c r="F194" s="98">
        <v>240</v>
      </c>
      <c r="G194" s="56">
        <f>G195</f>
        <v>7980.2</v>
      </c>
      <c r="H194" s="57">
        <f>H195</f>
        <v>7980.2</v>
      </c>
    </row>
    <row r="195" spans="1:8" ht="18.75" customHeight="1">
      <c r="A195" s="65" t="s">
        <v>327</v>
      </c>
      <c r="B195" s="72" t="s">
        <v>26</v>
      </c>
      <c r="C195" s="77" t="s">
        <v>29</v>
      </c>
      <c r="D195" s="73" t="s">
        <v>42</v>
      </c>
      <c r="E195" s="52" t="s">
        <v>195</v>
      </c>
      <c r="F195" s="98">
        <v>244</v>
      </c>
      <c r="G195" s="56">
        <v>7980.2</v>
      </c>
      <c r="H195" s="57">
        <v>7980.2</v>
      </c>
    </row>
    <row r="196" spans="1:8" ht="19.5" customHeight="1">
      <c r="A196" s="65" t="s">
        <v>17</v>
      </c>
      <c r="B196" s="72" t="s">
        <v>26</v>
      </c>
      <c r="C196" s="77" t="s">
        <v>29</v>
      </c>
      <c r="D196" s="73" t="s">
        <v>42</v>
      </c>
      <c r="E196" s="52" t="s">
        <v>195</v>
      </c>
      <c r="F196" s="98">
        <v>850</v>
      </c>
      <c r="G196" s="56">
        <v>229.8</v>
      </c>
      <c r="H196" s="57">
        <v>229.8</v>
      </c>
    </row>
    <row r="197" spans="1:8" ht="18" customHeight="1">
      <c r="A197" s="65" t="s">
        <v>251</v>
      </c>
      <c r="B197" s="72" t="s">
        <v>26</v>
      </c>
      <c r="C197" s="77" t="s">
        <v>29</v>
      </c>
      <c r="D197" s="73" t="s">
        <v>31</v>
      </c>
      <c r="E197" s="52"/>
      <c r="F197" s="98"/>
      <c r="G197" s="56">
        <f aca="true" t="shared" si="6" ref="G197:H199">G198</f>
        <v>11.2</v>
      </c>
      <c r="H197" s="57">
        <f t="shared" si="6"/>
        <v>154.2</v>
      </c>
    </row>
    <row r="198" spans="1:8" ht="42" customHeight="1">
      <c r="A198" s="65" t="s">
        <v>278</v>
      </c>
      <c r="B198" s="72" t="s">
        <v>26</v>
      </c>
      <c r="C198" s="77" t="s">
        <v>29</v>
      </c>
      <c r="D198" s="73" t="s">
        <v>31</v>
      </c>
      <c r="E198" s="52" t="s">
        <v>277</v>
      </c>
      <c r="F198" s="98"/>
      <c r="G198" s="56">
        <f t="shared" si="6"/>
        <v>11.2</v>
      </c>
      <c r="H198" s="57">
        <f t="shared" si="6"/>
        <v>154.2</v>
      </c>
    </row>
    <row r="199" spans="1:8" ht="27" customHeight="1">
      <c r="A199" s="65" t="s">
        <v>107</v>
      </c>
      <c r="B199" s="72" t="s">
        <v>26</v>
      </c>
      <c r="C199" s="77" t="s">
        <v>29</v>
      </c>
      <c r="D199" s="73" t="s">
        <v>31</v>
      </c>
      <c r="E199" s="52" t="s">
        <v>277</v>
      </c>
      <c r="F199" s="98">
        <v>240</v>
      </c>
      <c r="G199" s="56">
        <f t="shared" si="6"/>
        <v>11.2</v>
      </c>
      <c r="H199" s="57">
        <f t="shared" si="6"/>
        <v>154.2</v>
      </c>
    </row>
    <row r="200" spans="1:8" ht="19.5" customHeight="1">
      <c r="A200" s="65" t="s">
        <v>327</v>
      </c>
      <c r="B200" s="72" t="s">
        <v>26</v>
      </c>
      <c r="C200" s="77" t="s">
        <v>29</v>
      </c>
      <c r="D200" s="73" t="s">
        <v>31</v>
      </c>
      <c r="E200" s="52" t="s">
        <v>277</v>
      </c>
      <c r="F200" s="98">
        <v>244</v>
      </c>
      <c r="G200" s="56">
        <v>11.2</v>
      </c>
      <c r="H200" s="57">
        <v>154.2</v>
      </c>
    </row>
    <row r="201" spans="1:10" ht="13.5" customHeight="1">
      <c r="A201" s="94" t="s">
        <v>53</v>
      </c>
      <c r="B201" s="81" t="s">
        <v>26</v>
      </c>
      <c r="C201" s="52" t="s">
        <v>42</v>
      </c>
      <c r="D201" s="52"/>
      <c r="E201" s="67"/>
      <c r="F201" s="63"/>
      <c r="G201" s="84">
        <f>G202+G208</f>
        <v>21963.5</v>
      </c>
      <c r="H201" s="85">
        <f>H202+H208</f>
        <v>22308</v>
      </c>
      <c r="I201" s="3"/>
      <c r="J201" s="3"/>
    </row>
    <row r="202" spans="1:8" ht="12.75">
      <c r="A202" s="94" t="s">
        <v>62</v>
      </c>
      <c r="B202" s="81" t="s">
        <v>26</v>
      </c>
      <c r="C202" s="52" t="s">
        <v>42</v>
      </c>
      <c r="D202" s="53" t="s">
        <v>33</v>
      </c>
      <c r="E202" s="67"/>
      <c r="F202" s="63"/>
      <c r="G202" s="84">
        <f aca="true" t="shared" si="7" ref="G202:H206">G203</f>
        <v>3730</v>
      </c>
      <c r="H202" s="85">
        <f t="shared" si="7"/>
        <v>3730</v>
      </c>
    </row>
    <row r="203" spans="1:9" ht="15" customHeight="1">
      <c r="A203" s="108" t="s">
        <v>136</v>
      </c>
      <c r="B203" s="81" t="s">
        <v>26</v>
      </c>
      <c r="C203" s="52" t="s">
        <v>42</v>
      </c>
      <c r="D203" s="53" t="s">
        <v>33</v>
      </c>
      <c r="E203" s="67" t="s">
        <v>222</v>
      </c>
      <c r="F203" s="63"/>
      <c r="G203" s="84">
        <f t="shared" si="7"/>
        <v>3730</v>
      </c>
      <c r="H203" s="85">
        <f t="shared" si="7"/>
        <v>3730</v>
      </c>
      <c r="I203" s="15"/>
    </row>
    <row r="204" spans="1:8" ht="12.75">
      <c r="A204" s="87" t="s">
        <v>137</v>
      </c>
      <c r="B204" s="81" t="s">
        <v>26</v>
      </c>
      <c r="C204" s="52" t="s">
        <v>42</v>
      </c>
      <c r="D204" s="53" t="s">
        <v>33</v>
      </c>
      <c r="E204" s="67" t="s">
        <v>223</v>
      </c>
      <c r="F204" s="63"/>
      <c r="G204" s="84">
        <f t="shared" si="7"/>
        <v>3730</v>
      </c>
      <c r="H204" s="85">
        <f t="shared" si="7"/>
        <v>3730</v>
      </c>
    </row>
    <row r="205" spans="1:8" ht="12.75">
      <c r="A205" s="87" t="s">
        <v>133</v>
      </c>
      <c r="B205" s="81" t="s">
        <v>26</v>
      </c>
      <c r="C205" s="52" t="s">
        <v>42</v>
      </c>
      <c r="D205" s="53" t="s">
        <v>33</v>
      </c>
      <c r="E205" s="67" t="s">
        <v>223</v>
      </c>
      <c r="F205" s="63" t="s">
        <v>132</v>
      </c>
      <c r="G205" s="84">
        <f t="shared" si="7"/>
        <v>3730</v>
      </c>
      <c r="H205" s="85">
        <f t="shared" si="7"/>
        <v>3730</v>
      </c>
    </row>
    <row r="206" spans="1:8" ht="36" customHeight="1">
      <c r="A206" s="87" t="s">
        <v>248</v>
      </c>
      <c r="B206" s="81" t="s">
        <v>26</v>
      </c>
      <c r="C206" s="52" t="s">
        <v>42</v>
      </c>
      <c r="D206" s="53" t="s">
        <v>33</v>
      </c>
      <c r="E206" s="67" t="s">
        <v>223</v>
      </c>
      <c r="F206" s="63" t="s">
        <v>138</v>
      </c>
      <c r="G206" s="56">
        <f t="shared" si="7"/>
        <v>3730</v>
      </c>
      <c r="H206" s="57">
        <f t="shared" si="7"/>
        <v>3730</v>
      </c>
    </row>
    <row r="207" spans="1:8" ht="54.75" customHeight="1">
      <c r="A207" s="65" t="s">
        <v>276</v>
      </c>
      <c r="B207" s="81" t="s">
        <v>26</v>
      </c>
      <c r="C207" s="52" t="s">
        <v>42</v>
      </c>
      <c r="D207" s="53" t="s">
        <v>33</v>
      </c>
      <c r="E207" s="67" t="s">
        <v>223</v>
      </c>
      <c r="F207" s="73" t="s">
        <v>275</v>
      </c>
      <c r="G207" s="56">
        <v>3730</v>
      </c>
      <c r="H207" s="57">
        <v>3730</v>
      </c>
    </row>
    <row r="208" spans="1:8" s="14" customFormat="1" ht="18" customHeight="1">
      <c r="A208" s="50" t="s">
        <v>97</v>
      </c>
      <c r="B208" s="81" t="s">
        <v>26</v>
      </c>
      <c r="C208" s="52" t="s">
        <v>42</v>
      </c>
      <c r="D208" s="52" t="s">
        <v>32</v>
      </c>
      <c r="E208" s="95"/>
      <c r="F208" s="78"/>
      <c r="G208" s="56">
        <f>G209+G213</f>
        <v>18233.5</v>
      </c>
      <c r="H208" s="57">
        <f>H209+H213</f>
        <v>18578</v>
      </c>
    </row>
    <row r="209" spans="1:8" s="14" customFormat="1" ht="18" customHeight="1">
      <c r="A209" s="96" t="s">
        <v>15</v>
      </c>
      <c r="B209" s="81" t="s">
        <v>26</v>
      </c>
      <c r="C209" s="52" t="s">
        <v>42</v>
      </c>
      <c r="D209" s="52" t="s">
        <v>32</v>
      </c>
      <c r="E209" s="97" t="s">
        <v>204</v>
      </c>
      <c r="F209" s="78"/>
      <c r="G209" s="56">
        <f aca="true" t="shared" si="8" ref="G209:H211">G210</f>
        <v>8622.8</v>
      </c>
      <c r="H209" s="57">
        <f t="shared" si="8"/>
        <v>8967.3</v>
      </c>
    </row>
    <row r="210" spans="1:8" s="14" customFormat="1" ht="102" customHeight="1">
      <c r="A210" s="87" t="s">
        <v>296</v>
      </c>
      <c r="B210" s="81" t="s">
        <v>26</v>
      </c>
      <c r="C210" s="52" t="s">
        <v>42</v>
      </c>
      <c r="D210" s="52" t="s">
        <v>32</v>
      </c>
      <c r="E210" s="97" t="s">
        <v>295</v>
      </c>
      <c r="F210" s="78"/>
      <c r="G210" s="56">
        <f t="shared" si="8"/>
        <v>8622.8</v>
      </c>
      <c r="H210" s="57">
        <f t="shared" si="8"/>
        <v>8967.3</v>
      </c>
    </row>
    <row r="211" spans="1:8" s="14" customFormat="1" ht="30.75" customHeight="1">
      <c r="A211" s="65" t="s">
        <v>107</v>
      </c>
      <c r="B211" s="81" t="s">
        <v>26</v>
      </c>
      <c r="C211" s="52" t="s">
        <v>42</v>
      </c>
      <c r="D211" s="52" t="s">
        <v>32</v>
      </c>
      <c r="E211" s="97" t="s">
        <v>295</v>
      </c>
      <c r="F211" s="63" t="s">
        <v>106</v>
      </c>
      <c r="G211" s="56">
        <f t="shared" si="8"/>
        <v>8622.8</v>
      </c>
      <c r="H211" s="57">
        <f t="shared" si="8"/>
        <v>8967.3</v>
      </c>
    </row>
    <row r="212" spans="1:8" s="14" customFormat="1" ht="17.25" customHeight="1">
      <c r="A212" s="65" t="s">
        <v>327</v>
      </c>
      <c r="B212" s="81" t="s">
        <v>26</v>
      </c>
      <c r="C212" s="52" t="s">
        <v>42</v>
      </c>
      <c r="D212" s="52" t="s">
        <v>32</v>
      </c>
      <c r="E212" s="97" t="s">
        <v>295</v>
      </c>
      <c r="F212" s="63" t="s">
        <v>105</v>
      </c>
      <c r="G212" s="56">
        <v>8622.8</v>
      </c>
      <c r="H212" s="57">
        <v>8967.3</v>
      </c>
    </row>
    <row r="213" spans="1:8" s="14" customFormat="1" ht="83.25" customHeight="1">
      <c r="A213" s="148" t="s">
        <v>274</v>
      </c>
      <c r="B213" s="81" t="s">
        <v>26</v>
      </c>
      <c r="C213" s="52" t="s">
        <v>42</v>
      </c>
      <c r="D213" s="52" t="s">
        <v>32</v>
      </c>
      <c r="E213" s="97" t="s">
        <v>273</v>
      </c>
      <c r="F213" s="73"/>
      <c r="G213" s="56">
        <f>G214</f>
        <v>9610.7</v>
      </c>
      <c r="H213" s="57">
        <f>H214</f>
        <v>9610.7</v>
      </c>
    </row>
    <row r="214" spans="1:8" s="14" customFormat="1" ht="28.5" customHeight="1">
      <c r="A214" s="65" t="s">
        <v>107</v>
      </c>
      <c r="B214" s="81" t="s">
        <v>26</v>
      </c>
      <c r="C214" s="52" t="s">
        <v>42</v>
      </c>
      <c r="D214" s="52" t="s">
        <v>32</v>
      </c>
      <c r="E214" s="97" t="s">
        <v>273</v>
      </c>
      <c r="F214" s="73" t="s">
        <v>106</v>
      </c>
      <c r="G214" s="56">
        <f>G215</f>
        <v>9610.7</v>
      </c>
      <c r="H214" s="57">
        <f>H215</f>
        <v>9610.7</v>
      </c>
    </row>
    <row r="215" spans="1:8" s="14" customFormat="1" ht="20.25" customHeight="1">
      <c r="A215" s="65" t="s">
        <v>328</v>
      </c>
      <c r="B215" s="81" t="s">
        <v>26</v>
      </c>
      <c r="C215" s="52" t="s">
        <v>42</v>
      </c>
      <c r="D215" s="52" t="s">
        <v>32</v>
      </c>
      <c r="E215" s="97" t="s">
        <v>273</v>
      </c>
      <c r="F215" s="73" t="s">
        <v>105</v>
      </c>
      <c r="G215" s="56">
        <v>9610.7</v>
      </c>
      <c r="H215" s="57">
        <v>9610.7</v>
      </c>
    </row>
    <row r="216" spans="1:8" ht="20.25" customHeight="1">
      <c r="A216" s="92" t="s">
        <v>89</v>
      </c>
      <c r="B216" s="81" t="s">
        <v>26</v>
      </c>
      <c r="C216" s="52" t="s">
        <v>33</v>
      </c>
      <c r="D216" s="93"/>
      <c r="E216" s="67"/>
      <c r="F216" s="55"/>
      <c r="G216" s="84">
        <f>G217</f>
        <v>152.10000000000002</v>
      </c>
      <c r="H216" s="85">
        <f>H217</f>
        <v>151.70000000000002</v>
      </c>
    </row>
    <row r="217" spans="1:12" ht="17.25" customHeight="1">
      <c r="A217" s="94" t="s">
        <v>49</v>
      </c>
      <c r="B217" s="81" t="s">
        <v>26</v>
      </c>
      <c r="C217" s="52" t="s">
        <v>33</v>
      </c>
      <c r="D217" s="52" t="s">
        <v>29</v>
      </c>
      <c r="E217" s="67"/>
      <c r="F217" s="68"/>
      <c r="G217" s="84">
        <f>G218+G222+G228</f>
        <v>152.10000000000002</v>
      </c>
      <c r="H217" s="85">
        <f>H218+H222+H228</f>
        <v>151.70000000000002</v>
      </c>
      <c r="J217" s="3"/>
      <c r="L217" s="3"/>
    </row>
    <row r="218" spans="1:8" ht="51" customHeight="1">
      <c r="A218" s="169" t="s">
        <v>118</v>
      </c>
      <c r="B218" s="170" t="s">
        <v>26</v>
      </c>
      <c r="C218" s="171" t="s">
        <v>33</v>
      </c>
      <c r="D218" s="171" t="s">
        <v>29</v>
      </c>
      <c r="E218" s="172" t="s">
        <v>207</v>
      </c>
      <c r="F218" s="173"/>
      <c r="G218" s="134">
        <f aca="true" t="shared" si="9" ref="G218:H220">G219</f>
        <v>136.3</v>
      </c>
      <c r="H218" s="146">
        <f t="shared" si="9"/>
        <v>136.3</v>
      </c>
    </row>
    <row r="219" spans="1:8" ht="30" customHeight="1">
      <c r="A219" s="86" t="s">
        <v>146</v>
      </c>
      <c r="B219" s="170" t="s">
        <v>26</v>
      </c>
      <c r="C219" s="171" t="s">
        <v>33</v>
      </c>
      <c r="D219" s="171" t="s">
        <v>29</v>
      </c>
      <c r="E219" s="174" t="s">
        <v>224</v>
      </c>
      <c r="F219" s="173"/>
      <c r="G219" s="134">
        <f t="shared" si="9"/>
        <v>136.3</v>
      </c>
      <c r="H219" s="146">
        <f t="shared" si="9"/>
        <v>136.3</v>
      </c>
    </row>
    <row r="220" spans="1:8" ht="27" customHeight="1">
      <c r="A220" s="88" t="s">
        <v>101</v>
      </c>
      <c r="B220" s="170" t="s">
        <v>26</v>
      </c>
      <c r="C220" s="171" t="s">
        <v>33</v>
      </c>
      <c r="D220" s="171" t="s">
        <v>29</v>
      </c>
      <c r="E220" s="174" t="s">
        <v>224</v>
      </c>
      <c r="F220" s="78">
        <v>320</v>
      </c>
      <c r="G220" s="134">
        <f t="shared" si="9"/>
        <v>136.3</v>
      </c>
      <c r="H220" s="146">
        <f t="shared" si="9"/>
        <v>136.3</v>
      </c>
    </row>
    <row r="221" spans="1:8" ht="27.75" customHeight="1">
      <c r="A221" s="80" t="s">
        <v>145</v>
      </c>
      <c r="B221" s="170" t="s">
        <v>26</v>
      </c>
      <c r="C221" s="171" t="s">
        <v>33</v>
      </c>
      <c r="D221" s="171" t="s">
        <v>29</v>
      </c>
      <c r="E221" s="174" t="s">
        <v>224</v>
      </c>
      <c r="F221" s="78">
        <v>321</v>
      </c>
      <c r="G221" s="56">
        <v>136.3</v>
      </c>
      <c r="H221" s="57">
        <v>136.3</v>
      </c>
    </row>
    <row r="222" spans="1:8" ht="39" customHeight="1">
      <c r="A222" s="91" t="s">
        <v>322</v>
      </c>
      <c r="B222" s="81" t="s">
        <v>26</v>
      </c>
      <c r="C222" s="52" t="s">
        <v>33</v>
      </c>
      <c r="D222" s="53" t="s">
        <v>29</v>
      </c>
      <c r="E222" s="52" t="s">
        <v>225</v>
      </c>
      <c r="F222" s="78"/>
      <c r="G222" s="56">
        <f>G223</f>
        <v>15.8</v>
      </c>
      <c r="H222" s="57">
        <f>H223</f>
        <v>15.4</v>
      </c>
    </row>
    <row r="223" spans="1:8" ht="28.5" customHeight="1">
      <c r="A223" s="88" t="s">
        <v>323</v>
      </c>
      <c r="B223" s="81" t="s">
        <v>26</v>
      </c>
      <c r="C223" s="52" t="s">
        <v>33</v>
      </c>
      <c r="D223" s="53" t="s">
        <v>29</v>
      </c>
      <c r="E223" s="52" t="s">
        <v>226</v>
      </c>
      <c r="F223" s="78"/>
      <c r="G223" s="56">
        <f>G231</f>
        <v>15.8</v>
      </c>
      <c r="H223" s="57">
        <f>H231</f>
        <v>15.4</v>
      </c>
    </row>
    <row r="224" spans="1:8" ht="0.75" customHeight="1" hidden="1">
      <c r="A224" s="48" t="s">
        <v>144</v>
      </c>
      <c r="B224" s="36" t="s">
        <v>26</v>
      </c>
      <c r="C224" s="37" t="s">
        <v>33</v>
      </c>
      <c r="D224" s="37" t="s">
        <v>29</v>
      </c>
      <c r="E224" s="44" t="s">
        <v>143</v>
      </c>
      <c r="F224" s="35"/>
      <c r="G224" s="34"/>
      <c r="H224" s="49"/>
    </row>
    <row r="225" spans="1:8" ht="36.75" customHeight="1" hidden="1">
      <c r="A225" s="41" t="s">
        <v>107</v>
      </c>
      <c r="B225" s="36" t="s">
        <v>26</v>
      </c>
      <c r="C225" s="37" t="s">
        <v>33</v>
      </c>
      <c r="D225" s="37" t="s">
        <v>29</v>
      </c>
      <c r="E225" s="37" t="s">
        <v>143</v>
      </c>
      <c r="F225" s="40">
        <v>240</v>
      </c>
      <c r="G225" s="45"/>
      <c r="H225" s="47"/>
    </row>
    <row r="226" spans="1:8" ht="29.25" customHeight="1" hidden="1">
      <c r="A226" s="41" t="s">
        <v>108</v>
      </c>
      <c r="B226" s="46" t="s">
        <v>26</v>
      </c>
      <c r="C226" s="37" t="s">
        <v>33</v>
      </c>
      <c r="D226" s="42" t="s">
        <v>29</v>
      </c>
      <c r="E226" s="37" t="s">
        <v>143</v>
      </c>
      <c r="F226" s="40">
        <v>244</v>
      </c>
      <c r="G226" s="45"/>
      <c r="H226" s="47"/>
    </row>
    <row r="227" spans="1:8" ht="0.75" customHeight="1" hidden="1">
      <c r="A227" s="41"/>
      <c r="B227" s="46"/>
      <c r="C227" s="37"/>
      <c r="D227" s="42"/>
      <c r="E227" s="43"/>
      <c r="F227" s="40"/>
      <c r="G227" s="45"/>
      <c r="H227" s="47"/>
    </row>
    <row r="228" spans="1:8" ht="42" customHeight="1" hidden="1">
      <c r="A228" s="41" t="s">
        <v>150</v>
      </c>
      <c r="B228" s="36" t="s">
        <v>26</v>
      </c>
      <c r="C228" s="37" t="s">
        <v>33</v>
      </c>
      <c r="D228" s="37" t="s">
        <v>29</v>
      </c>
      <c r="E228" s="43" t="s">
        <v>181</v>
      </c>
      <c r="F228" s="40"/>
      <c r="G228" s="38">
        <f>G229</f>
        <v>0</v>
      </c>
      <c r="H228" s="39">
        <f>H229</f>
        <v>0</v>
      </c>
    </row>
    <row r="229" spans="1:8" ht="24.75" customHeight="1" hidden="1">
      <c r="A229" s="41" t="s">
        <v>107</v>
      </c>
      <c r="B229" s="46" t="s">
        <v>26</v>
      </c>
      <c r="C229" s="37" t="s">
        <v>33</v>
      </c>
      <c r="D229" s="42" t="s">
        <v>29</v>
      </c>
      <c r="E229" s="43" t="s">
        <v>184</v>
      </c>
      <c r="F229" s="40">
        <v>240</v>
      </c>
      <c r="G229" s="38">
        <f>G230</f>
        <v>0</v>
      </c>
      <c r="H229" s="39">
        <f>H230</f>
        <v>0</v>
      </c>
    </row>
    <row r="230" spans="1:8" ht="26.25" customHeight="1" hidden="1">
      <c r="A230" s="41" t="s">
        <v>108</v>
      </c>
      <c r="B230" s="36" t="s">
        <v>26</v>
      </c>
      <c r="C230" s="37" t="s">
        <v>33</v>
      </c>
      <c r="D230" s="37" t="s">
        <v>29</v>
      </c>
      <c r="E230" s="43" t="s">
        <v>184</v>
      </c>
      <c r="F230" s="40">
        <v>244</v>
      </c>
      <c r="G230" s="38"/>
      <c r="H230" s="39"/>
    </row>
    <row r="231" spans="1:8" ht="89.25" customHeight="1">
      <c r="A231" s="88" t="s">
        <v>153</v>
      </c>
      <c r="B231" s="81" t="s">
        <v>26</v>
      </c>
      <c r="C231" s="52" t="s">
        <v>33</v>
      </c>
      <c r="D231" s="53" t="s">
        <v>29</v>
      </c>
      <c r="E231" s="54" t="s">
        <v>227</v>
      </c>
      <c r="F231" s="63"/>
      <c r="G231" s="84">
        <f>G232</f>
        <v>15.8</v>
      </c>
      <c r="H231" s="85">
        <f>H232</f>
        <v>15.4</v>
      </c>
    </row>
    <row r="232" spans="1:8" ht="12.75">
      <c r="A232" s="89" t="s">
        <v>13</v>
      </c>
      <c r="B232" s="81" t="s">
        <v>26</v>
      </c>
      <c r="C232" s="52" t="s">
        <v>33</v>
      </c>
      <c r="D232" s="53" t="s">
        <v>29</v>
      </c>
      <c r="E232" s="54" t="s">
        <v>227</v>
      </c>
      <c r="F232" s="63" t="s">
        <v>12</v>
      </c>
      <c r="G232" s="84">
        <f>G233</f>
        <v>15.8</v>
      </c>
      <c r="H232" s="85">
        <f>H233</f>
        <v>15.4</v>
      </c>
    </row>
    <row r="233" spans="1:8" ht="26.25" customHeight="1">
      <c r="A233" s="90" t="s">
        <v>262</v>
      </c>
      <c r="B233" s="81" t="s">
        <v>26</v>
      </c>
      <c r="C233" s="52" t="s">
        <v>33</v>
      </c>
      <c r="D233" s="53" t="s">
        <v>29</v>
      </c>
      <c r="E233" s="54" t="s">
        <v>227</v>
      </c>
      <c r="F233" s="63" t="s">
        <v>11</v>
      </c>
      <c r="G233" s="56">
        <v>15.8</v>
      </c>
      <c r="H233" s="57">
        <v>15.4</v>
      </c>
    </row>
    <row r="234" spans="1:10" ht="14.25" customHeight="1">
      <c r="A234" s="94" t="s">
        <v>41</v>
      </c>
      <c r="B234" s="51" t="s">
        <v>26</v>
      </c>
      <c r="C234" s="75">
        <v>10</v>
      </c>
      <c r="D234" s="52"/>
      <c r="E234" s="75"/>
      <c r="F234" s="68"/>
      <c r="G234" s="69">
        <f>SUM(G235+G239)</f>
        <v>3416</v>
      </c>
      <c r="H234" s="70">
        <f>SUM(H235+H239)</f>
        <v>3416</v>
      </c>
      <c r="J234" s="3"/>
    </row>
    <row r="235" spans="1:8" ht="18" customHeight="1">
      <c r="A235" s="50" t="s">
        <v>60</v>
      </c>
      <c r="B235" s="81" t="s">
        <v>26</v>
      </c>
      <c r="C235" s="175">
        <v>10</v>
      </c>
      <c r="D235" s="176" t="s">
        <v>29</v>
      </c>
      <c r="E235" s="177"/>
      <c r="F235" s="178"/>
      <c r="G235" s="82">
        <f>SUM(G236)</f>
        <v>3083.9</v>
      </c>
      <c r="H235" s="179">
        <f>SUM(H236)</f>
        <v>3083.9</v>
      </c>
    </row>
    <row r="236" spans="1:8" ht="24.75" customHeight="1">
      <c r="A236" s="87" t="s">
        <v>74</v>
      </c>
      <c r="B236" s="81" t="s">
        <v>26</v>
      </c>
      <c r="C236" s="177">
        <v>10</v>
      </c>
      <c r="D236" s="176" t="s">
        <v>29</v>
      </c>
      <c r="E236" s="177" t="s">
        <v>228</v>
      </c>
      <c r="F236" s="178"/>
      <c r="G236" s="84">
        <f>SUM(G237)</f>
        <v>3083.9</v>
      </c>
      <c r="H236" s="180">
        <f>SUM(H237)</f>
        <v>3083.9</v>
      </c>
    </row>
    <row r="237" spans="1:8" ht="27" customHeight="1">
      <c r="A237" s="64" t="s">
        <v>140</v>
      </c>
      <c r="B237" s="81" t="s">
        <v>26</v>
      </c>
      <c r="C237" s="177">
        <v>10</v>
      </c>
      <c r="D237" s="176" t="s">
        <v>29</v>
      </c>
      <c r="E237" s="177" t="s">
        <v>229</v>
      </c>
      <c r="F237" s="178"/>
      <c r="G237" s="84">
        <f>G238</f>
        <v>3083.9</v>
      </c>
      <c r="H237" s="180">
        <f>H238</f>
        <v>3083.9</v>
      </c>
    </row>
    <row r="238" spans="1:8" ht="19.5" customHeight="1">
      <c r="A238" s="64" t="s">
        <v>261</v>
      </c>
      <c r="B238" s="81" t="s">
        <v>26</v>
      </c>
      <c r="C238" s="67">
        <v>10</v>
      </c>
      <c r="D238" s="176" t="s">
        <v>29</v>
      </c>
      <c r="E238" s="177" t="s">
        <v>229</v>
      </c>
      <c r="F238" s="181">
        <v>312</v>
      </c>
      <c r="G238" s="56">
        <v>3083.9</v>
      </c>
      <c r="H238" s="57">
        <v>3083.9</v>
      </c>
    </row>
    <row r="239" spans="1:8" ht="15.75" customHeight="1">
      <c r="A239" s="50" t="s">
        <v>54</v>
      </c>
      <c r="B239" s="81" t="s">
        <v>26</v>
      </c>
      <c r="C239" s="59">
        <v>10</v>
      </c>
      <c r="D239" s="52" t="s">
        <v>36</v>
      </c>
      <c r="E239" s="75"/>
      <c r="F239" s="68"/>
      <c r="G239" s="82">
        <f aca="true" t="shared" si="10" ref="G239:H241">SUM(G240)</f>
        <v>332.1</v>
      </c>
      <c r="H239" s="83">
        <f t="shared" si="10"/>
        <v>332.1</v>
      </c>
    </row>
    <row r="240" spans="1:8" ht="17.25" customHeight="1">
      <c r="A240" s="62" t="s">
        <v>119</v>
      </c>
      <c r="B240" s="81" t="s">
        <v>26</v>
      </c>
      <c r="C240" s="59">
        <v>10</v>
      </c>
      <c r="D240" s="52" t="s">
        <v>36</v>
      </c>
      <c r="E240" s="52" t="s">
        <v>209</v>
      </c>
      <c r="F240" s="63"/>
      <c r="G240" s="84">
        <f t="shared" si="10"/>
        <v>332.1</v>
      </c>
      <c r="H240" s="85">
        <f t="shared" si="10"/>
        <v>332.1</v>
      </c>
    </row>
    <row r="241" spans="1:8" ht="27.75" customHeight="1">
      <c r="A241" s="86" t="s">
        <v>139</v>
      </c>
      <c r="B241" s="81" t="s">
        <v>26</v>
      </c>
      <c r="C241" s="59">
        <v>10</v>
      </c>
      <c r="D241" s="52" t="s">
        <v>36</v>
      </c>
      <c r="E241" s="67" t="s">
        <v>230</v>
      </c>
      <c r="F241" s="55"/>
      <c r="G241" s="84">
        <f t="shared" si="10"/>
        <v>332.1</v>
      </c>
      <c r="H241" s="85">
        <f t="shared" si="10"/>
        <v>332.1</v>
      </c>
    </row>
    <row r="242" spans="1:8" ht="52.5" customHeight="1">
      <c r="A242" s="86" t="s">
        <v>23</v>
      </c>
      <c r="B242" s="81" t="s">
        <v>26</v>
      </c>
      <c r="C242" s="59">
        <v>10</v>
      </c>
      <c r="D242" s="52" t="s">
        <v>36</v>
      </c>
      <c r="E242" s="67" t="s">
        <v>231</v>
      </c>
      <c r="F242" s="60"/>
      <c r="G242" s="84">
        <f aca="true" t="shared" si="11" ref="G242:H244">G243</f>
        <v>332.1</v>
      </c>
      <c r="H242" s="85">
        <f t="shared" si="11"/>
        <v>332.1</v>
      </c>
    </row>
    <row r="243" spans="1:8" ht="17.25" customHeight="1">
      <c r="A243" s="87" t="s">
        <v>133</v>
      </c>
      <c r="B243" s="81" t="s">
        <v>26</v>
      </c>
      <c r="C243" s="59">
        <v>10</v>
      </c>
      <c r="D243" s="52" t="s">
        <v>36</v>
      </c>
      <c r="E243" s="67" t="s">
        <v>231</v>
      </c>
      <c r="F243" s="73" t="s">
        <v>132</v>
      </c>
      <c r="G243" s="84">
        <f t="shared" si="11"/>
        <v>332.1</v>
      </c>
      <c r="H243" s="85">
        <f t="shared" si="11"/>
        <v>332.1</v>
      </c>
    </row>
    <row r="244" spans="1:8" ht="38.25" customHeight="1">
      <c r="A244" s="87" t="s">
        <v>248</v>
      </c>
      <c r="B244" s="81" t="s">
        <v>26</v>
      </c>
      <c r="C244" s="59">
        <v>10</v>
      </c>
      <c r="D244" s="52" t="s">
        <v>36</v>
      </c>
      <c r="E244" s="67" t="s">
        <v>231</v>
      </c>
      <c r="F244" s="73" t="s">
        <v>138</v>
      </c>
      <c r="G244" s="56">
        <f t="shared" si="11"/>
        <v>332.1</v>
      </c>
      <c r="H244" s="57">
        <f t="shared" si="11"/>
        <v>332.1</v>
      </c>
    </row>
    <row r="245" spans="1:8" ht="54" customHeight="1">
      <c r="A245" s="87" t="s">
        <v>276</v>
      </c>
      <c r="B245" s="81" t="s">
        <v>26</v>
      </c>
      <c r="C245" s="59">
        <v>10</v>
      </c>
      <c r="D245" s="52" t="s">
        <v>36</v>
      </c>
      <c r="E245" s="67" t="s">
        <v>231</v>
      </c>
      <c r="F245" s="73" t="s">
        <v>275</v>
      </c>
      <c r="G245" s="56">
        <v>332.1</v>
      </c>
      <c r="H245" s="57">
        <v>332.1</v>
      </c>
    </row>
    <row r="246" spans="1:12" ht="17.25" customHeight="1">
      <c r="A246" s="111" t="s">
        <v>232</v>
      </c>
      <c r="B246" s="51" t="s">
        <v>26</v>
      </c>
      <c r="C246" s="67"/>
      <c r="D246" s="67"/>
      <c r="E246" s="67"/>
      <c r="F246" s="68"/>
      <c r="G246" s="69">
        <f>SUM(G164+G201+G216+G234)</f>
        <v>68688.79999999999</v>
      </c>
      <c r="H246" s="70">
        <f>SUM(H164+H201+H216+H234)</f>
        <v>69239.49999999999</v>
      </c>
      <c r="I246" s="3"/>
      <c r="J246" s="3"/>
      <c r="K246" s="3"/>
      <c r="L246" s="3"/>
    </row>
    <row r="247" spans="1:11" ht="47.25" customHeight="1">
      <c r="A247" s="165" t="s">
        <v>82</v>
      </c>
      <c r="B247" s="72" t="s">
        <v>80</v>
      </c>
      <c r="C247" s="52"/>
      <c r="D247" s="53"/>
      <c r="E247" s="67"/>
      <c r="F247" s="107"/>
      <c r="G247" s="84"/>
      <c r="H247" s="85"/>
      <c r="J247" s="17"/>
      <c r="K247" s="17"/>
    </row>
    <row r="248" spans="1:8" ht="15" customHeight="1">
      <c r="A248" s="76" t="s">
        <v>41</v>
      </c>
      <c r="B248" s="72" t="s">
        <v>80</v>
      </c>
      <c r="C248" s="54" t="s">
        <v>64</v>
      </c>
      <c r="D248" s="52"/>
      <c r="E248" s="77"/>
      <c r="F248" s="73"/>
      <c r="G248" s="56">
        <f aca="true" t="shared" si="12" ref="G248:H250">G249</f>
        <v>5547</v>
      </c>
      <c r="H248" s="57">
        <f t="shared" si="12"/>
        <v>5743.7</v>
      </c>
    </row>
    <row r="249" spans="1:8" ht="18" customHeight="1">
      <c r="A249" s="76" t="s">
        <v>90</v>
      </c>
      <c r="B249" s="72" t="s">
        <v>80</v>
      </c>
      <c r="C249" s="54" t="s">
        <v>64</v>
      </c>
      <c r="D249" s="53" t="s">
        <v>30</v>
      </c>
      <c r="E249" s="77"/>
      <c r="F249" s="73"/>
      <c r="G249" s="56">
        <f t="shared" si="12"/>
        <v>5547</v>
      </c>
      <c r="H249" s="57">
        <f t="shared" si="12"/>
        <v>5743.7</v>
      </c>
    </row>
    <row r="250" spans="1:8" ht="21.75" customHeight="1">
      <c r="A250" s="62" t="s">
        <v>119</v>
      </c>
      <c r="B250" s="72" t="s">
        <v>80</v>
      </c>
      <c r="C250" s="54" t="s">
        <v>64</v>
      </c>
      <c r="D250" s="53" t="s">
        <v>30</v>
      </c>
      <c r="E250" s="67" t="s">
        <v>209</v>
      </c>
      <c r="F250" s="78"/>
      <c r="G250" s="56">
        <f t="shared" si="12"/>
        <v>5547</v>
      </c>
      <c r="H250" s="57">
        <f t="shared" si="12"/>
        <v>5743.7</v>
      </c>
    </row>
    <row r="251" spans="1:8" ht="22.5" customHeight="1">
      <c r="A251" s="71" t="s">
        <v>141</v>
      </c>
      <c r="B251" s="72" t="s">
        <v>80</v>
      </c>
      <c r="C251" s="54" t="s">
        <v>64</v>
      </c>
      <c r="D251" s="53" t="s">
        <v>30</v>
      </c>
      <c r="E251" s="67" t="s">
        <v>233</v>
      </c>
      <c r="F251" s="73"/>
      <c r="G251" s="56">
        <f>G253+G260</f>
        <v>5547</v>
      </c>
      <c r="H251" s="57">
        <f>H253+H260</f>
        <v>5743.7</v>
      </c>
    </row>
    <row r="252" spans="1:8" ht="22.5" customHeight="1">
      <c r="A252" s="79" t="s">
        <v>310</v>
      </c>
      <c r="B252" s="72" t="s">
        <v>80</v>
      </c>
      <c r="C252" s="54" t="s">
        <v>64</v>
      </c>
      <c r="D252" s="53" t="s">
        <v>30</v>
      </c>
      <c r="E252" s="67" t="s">
        <v>311</v>
      </c>
      <c r="F252" s="73"/>
      <c r="G252" s="56">
        <f>G253</f>
        <v>5397.1</v>
      </c>
      <c r="H252" s="57">
        <f>H253</f>
        <v>5587.8</v>
      </c>
    </row>
    <row r="253" spans="1:8" ht="72.75" customHeight="1">
      <c r="A253" s="80" t="s">
        <v>305</v>
      </c>
      <c r="B253" s="72" t="s">
        <v>80</v>
      </c>
      <c r="C253" s="54" t="s">
        <v>64</v>
      </c>
      <c r="D253" s="53" t="s">
        <v>30</v>
      </c>
      <c r="E253" s="67" t="s">
        <v>306</v>
      </c>
      <c r="F253" s="78"/>
      <c r="G253" s="56">
        <v>5397.1</v>
      </c>
      <c r="H253" s="57">
        <v>5587.8</v>
      </c>
    </row>
    <row r="254" spans="1:8" ht="26.25" customHeight="1">
      <c r="A254" s="65" t="s">
        <v>109</v>
      </c>
      <c r="B254" s="72" t="s">
        <v>80</v>
      </c>
      <c r="C254" s="54" t="s">
        <v>64</v>
      </c>
      <c r="D254" s="53" t="s">
        <v>30</v>
      </c>
      <c r="E254" s="67" t="s">
        <v>306</v>
      </c>
      <c r="F254" s="98">
        <v>120</v>
      </c>
      <c r="G254" s="56">
        <f>G255+G256+G257</f>
        <v>5065.5</v>
      </c>
      <c r="H254" s="57">
        <f>H255+H256+H257</f>
        <v>5219.8</v>
      </c>
    </row>
    <row r="255" spans="1:8" ht="26.25" customHeight="1">
      <c r="A255" s="65" t="s">
        <v>193</v>
      </c>
      <c r="B255" s="72" t="s">
        <v>80</v>
      </c>
      <c r="C255" s="54" t="s">
        <v>64</v>
      </c>
      <c r="D255" s="53" t="s">
        <v>30</v>
      </c>
      <c r="E255" s="67" t="s">
        <v>306</v>
      </c>
      <c r="F255" s="98">
        <v>121</v>
      </c>
      <c r="G255" s="56">
        <v>3760</v>
      </c>
      <c r="H255" s="57">
        <v>3860</v>
      </c>
    </row>
    <row r="256" spans="1:8" ht="35.25" customHeight="1">
      <c r="A256" s="65" t="s">
        <v>135</v>
      </c>
      <c r="B256" s="72" t="s">
        <v>80</v>
      </c>
      <c r="C256" s="54" t="s">
        <v>64</v>
      </c>
      <c r="D256" s="53" t="s">
        <v>30</v>
      </c>
      <c r="E256" s="67" t="s">
        <v>306</v>
      </c>
      <c r="F256" s="98">
        <v>122</v>
      </c>
      <c r="G256" s="56">
        <v>105.5</v>
      </c>
      <c r="H256" s="57">
        <v>119.8</v>
      </c>
    </row>
    <row r="257" spans="1:8" ht="36" customHeight="1">
      <c r="A257" s="65" t="s">
        <v>192</v>
      </c>
      <c r="B257" s="72" t="s">
        <v>80</v>
      </c>
      <c r="C257" s="54" t="s">
        <v>64</v>
      </c>
      <c r="D257" s="53" t="s">
        <v>30</v>
      </c>
      <c r="E257" s="67" t="s">
        <v>306</v>
      </c>
      <c r="F257" s="98">
        <v>129</v>
      </c>
      <c r="G257" s="56">
        <v>1200</v>
      </c>
      <c r="H257" s="57">
        <v>1240</v>
      </c>
    </row>
    <row r="258" spans="1:8" ht="26.25" customHeight="1">
      <c r="A258" s="65" t="s">
        <v>107</v>
      </c>
      <c r="B258" s="72" t="s">
        <v>80</v>
      </c>
      <c r="C258" s="54" t="s">
        <v>64</v>
      </c>
      <c r="D258" s="53" t="s">
        <v>30</v>
      </c>
      <c r="E258" s="67" t="s">
        <v>306</v>
      </c>
      <c r="F258" s="98">
        <v>240</v>
      </c>
      <c r="G258" s="56">
        <f>G259</f>
        <v>331.6</v>
      </c>
      <c r="H258" s="57">
        <f>H259</f>
        <v>368</v>
      </c>
    </row>
    <row r="259" spans="1:8" ht="18.75" customHeight="1">
      <c r="A259" s="65" t="s">
        <v>327</v>
      </c>
      <c r="B259" s="72" t="s">
        <v>80</v>
      </c>
      <c r="C259" s="54" t="s">
        <v>64</v>
      </c>
      <c r="D259" s="53" t="s">
        <v>30</v>
      </c>
      <c r="E259" s="67" t="s">
        <v>306</v>
      </c>
      <c r="F259" s="98">
        <v>244</v>
      </c>
      <c r="G259" s="56">
        <v>331.6</v>
      </c>
      <c r="H259" s="57">
        <v>368</v>
      </c>
    </row>
    <row r="260" spans="1:8" ht="27.75" customHeight="1">
      <c r="A260" s="71" t="s">
        <v>94</v>
      </c>
      <c r="B260" s="72" t="s">
        <v>80</v>
      </c>
      <c r="C260" s="54" t="s">
        <v>64</v>
      </c>
      <c r="D260" s="53" t="s">
        <v>30</v>
      </c>
      <c r="E260" s="67" t="s">
        <v>234</v>
      </c>
      <c r="F260" s="73"/>
      <c r="G260" s="56">
        <f>G261</f>
        <v>149.9</v>
      </c>
      <c r="H260" s="57">
        <f>H261</f>
        <v>155.9</v>
      </c>
    </row>
    <row r="261" spans="1:8" ht="25.5" customHeight="1">
      <c r="A261" s="65" t="s">
        <v>101</v>
      </c>
      <c r="B261" s="72" t="s">
        <v>80</v>
      </c>
      <c r="C261" s="54" t="s">
        <v>64</v>
      </c>
      <c r="D261" s="53" t="s">
        <v>30</v>
      </c>
      <c r="E261" s="67" t="s">
        <v>234</v>
      </c>
      <c r="F261" s="73" t="s">
        <v>270</v>
      </c>
      <c r="G261" s="56">
        <f>G262</f>
        <v>149.9</v>
      </c>
      <c r="H261" s="57">
        <f>H262</f>
        <v>155.9</v>
      </c>
    </row>
    <row r="262" spans="1:8" ht="24" customHeight="1">
      <c r="A262" s="65" t="s">
        <v>154</v>
      </c>
      <c r="B262" s="72" t="s">
        <v>80</v>
      </c>
      <c r="C262" s="54" t="s">
        <v>64</v>
      </c>
      <c r="D262" s="53" t="s">
        <v>30</v>
      </c>
      <c r="E262" s="67" t="s">
        <v>234</v>
      </c>
      <c r="F262" s="73" t="s">
        <v>269</v>
      </c>
      <c r="G262" s="56">
        <v>149.9</v>
      </c>
      <c r="H262" s="57">
        <v>155.9</v>
      </c>
    </row>
    <row r="263" spans="1:9" ht="20.25" customHeight="1">
      <c r="A263" s="74" t="s">
        <v>84</v>
      </c>
      <c r="B263" s="72" t="s">
        <v>80</v>
      </c>
      <c r="C263" s="54"/>
      <c r="D263" s="53"/>
      <c r="E263" s="75"/>
      <c r="F263" s="68"/>
      <c r="G263" s="69">
        <f>G248</f>
        <v>5547</v>
      </c>
      <c r="H263" s="70">
        <f>H248</f>
        <v>5743.7</v>
      </c>
      <c r="I263" s="3"/>
    </row>
    <row r="264" spans="1:8" ht="63" customHeight="1">
      <c r="A264" s="182" t="s">
        <v>325</v>
      </c>
      <c r="B264" s="183"/>
      <c r="C264" s="184"/>
      <c r="D264" s="183"/>
      <c r="E264" s="184"/>
      <c r="F264" s="185"/>
      <c r="G264" s="67"/>
      <c r="H264" s="186"/>
    </row>
    <row r="265" spans="1:8" ht="19.5" customHeight="1">
      <c r="A265" s="94" t="s">
        <v>52</v>
      </c>
      <c r="B265" s="51">
        <v>165</v>
      </c>
      <c r="C265" s="51" t="s">
        <v>29</v>
      </c>
      <c r="D265" s="187"/>
      <c r="E265" s="188"/>
      <c r="F265" s="189"/>
      <c r="G265" s="84">
        <f>SUM(G266)</f>
        <v>10920.2</v>
      </c>
      <c r="H265" s="85">
        <f>SUM(H266)</f>
        <v>10920.2</v>
      </c>
    </row>
    <row r="266" spans="1:8" ht="15" customHeight="1">
      <c r="A266" s="74" t="s">
        <v>56</v>
      </c>
      <c r="B266" s="51">
        <v>165</v>
      </c>
      <c r="C266" s="52" t="s">
        <v>29</v>
      </c>
      <c r="D266" s="52" t="s">
        <v>86</v>
      </c>
      <c r="E266" s="52"/>
      <c r="F266" s="68"/>
      <c r="G266" s="84">
        <f>SUM(G267+G277+G283)</f>
        <v>10920.2</v>
      </c>
      <c r="H266" s="85">
        <f>SUM(H267+H277+H283)</f>
        <v>10920.2</v>
      </c>
    </row>
    <row r="267" spans="1:8" ht="25.5">
      <c r="A267" s="108" t="s">
        <v>112</v>
      </c>
      <c r="B267" s="51">
        <v>165</v>
      </c>
      <c r="C267" s="52" t="s">
        <v>29</v>
      </c>
      <c r="D267" s="52" t="s">
        <v>86</v>
      </c>
      <c r="E267" s="52" t="s">
        <v>235</v>
      </c>
      <c r="F267" s="63"/>
      <c r="G267" s="84">
        <f>SUM(G268)</f>
        <v>10219.2</v>
      </c>
      <c r="H267" s="85">
        <f>SUM(H268)</f>
        <v>10219.2</v>
      </c>
    </row>
    <row r="268" spans="1:8" ht="27.75" customHeight="1">
      <c r="A268" s="87" t="s">
        <v>114</v>
      </c>
      <c r="B268" s="51">
        <v>165</v>
      </c>
      <c r="C268" s="52" t="s">
        <v>29</v>
      </c>
      <c r="D268" s="52" t="s">
        <v>86</v>
      </c>
      <c r="E268" s="52" t="s">
        <v>219</v>
      </c>
      <c r="F268" s="63"/>
      <c r="G268" s="84">
        <f>G269</f>
        <v>10219.2</v>
      </c>
      <c r="H268" s="85">
        <f>H269</f>
        <v>10219.2</v>
      </c>
    </row>
    <row r="269" spans="1:8" ht="30" customHeight="1">
      <c r="A269" s="64" t="s">
        <v>113</v>
      </c>
      <c r="B269" s="51">
        <v>165</v>
      </c>
      <c r="C269" s="52" t="s">
        <v>29</v>
      </c>
      <c r="D269" s="52" t="s">
        <v>86</v>
      </c>
      <c r="E269" s="52" t="s">
        <v>195</v>
      </c>
      <c r="F269" s="73"/>
      <c r="G269" s="132">
        <f>G270+G274+G276</f>
        <v>10219.2</v>
      </c>
      <c r="H269" s="149">
        <f>H270+H274+H276</f>
        <v>10219.2</v>
      </c>
    </row>
    <row r="270" spans="1:8" ht="26.25" customHeight="1">
      <c r="A270" s="65" t="s">
        <v>109</v>
      </c>
      <c r="B270" s="51">
        <v>165</v>
      </c>
      <c r="C270" s="52" t="s">
        <v>29</v>
      </c>
      <c r="D270" s="52" t="s">
        <v>86</v>
      </c>
      <c r="E270" s="52" t="s">
        <v>195</v>
      </c>
      <c r="F270" s="98">
        <v>120</v>
      </c>
      <c r="G270" s="56">
        <f>G271+G272+G273</f>
        <v>9714.1</v>
      </c>
      <c r="H270" s="57">
        <f>H271+H272+H273</f>
        <v>9714.1</v>
      </c>
    </row>
    <row r="271" spans="1:8" ht="23.25" customHeight="1">
      <c r="A271" s="65" t="s">
        <v>193</v>
      </c>
      <c r="B271" s="51">
        <v>165</v>
      </c>
      <c r="C271" s="52" t="s">
        <v>29</v>
      </c>
      <c r="D271" s="52" t="s">
        <v>86</v>
      </c>
      <c r="E271" s="52" t="s">
        <v>195</v>
      </c>
      <c r="F271" s="98">
        <v>121</v>
      </c>
      <c r="G271" s="56">
        <v>7179</v>
      </c>
      <c r="H271" s="57">
        <v>7179</v>
      </c>
    </row>
    <row r="272" spans="1:8" ht="27" customHeight="1">
      <c r="A272" s="65" t="s">
        <v>135</v>
      </c>
      <c r="B272" s="51">
        <v>165</v>
      </c>
      <c r="C272" s="52" t="s">
        <v>29</v>
      </c>
      <c r="D272" s="52" t="s">
        <v>86</v>
      </c>
      <c r="E272" s="52" t="s">
        <v>195</v>
      </c>
      <c r="F272" s="98">
        <v>122</v>
      </c>
      <c r="G272" s="56">
        <v>367</v>
      </c>
      <c r="H272" s="57">
        <v>367</v>
      </c>
    </row>
    <row r="273" spans="1:8" ht="37.5" customHeight="1">
      <c r="A273" s="65" t="s">
        <v>192</v>
      </c>
      <c r="B273" s="51">
        <v>165</v>
      </c>
      <c r="C273" s="52" t="s">
        <v>29</v>
      </c>
      <c r="D273" s="52" t="s">
        <v>86</v>
      </c>
      <c r="E273" s="52" t="s">
        <v>195</v>
      </c>
      <c r="F273" s="98">
        <v>129</v>
      </c>
      <c r="G273" s="56">
        <v>2168.1</v>
      </c>
      <c r="H273" s="57">
        <v>2168.1</v>
      </c>
    </row>
    <row r="274" spans="1:8" ht="26.25" customHeight="1">
      <c r="A274" s="65" t="s">
        <v>107</v>
      </c>
      <c r="B274" s="51">
        <v>165</v>
      </c>
      <c r="C274" s="52" t="s">
        <v>29</v>
      </c>
      <c r="D274" s="52" t="s">
        <v>86</v>
      </c>
      <c r="E274" s="52" t="s">
        <v>195</v>
      </c>
      <c r="F274" s="98">
        <v>240</v>
      </c>
      <c r="G274" s="56">
        <f>G275</f>
        <v>483.1</v>
      </c>
      <c r="H274" s="57">
        <f>H275</f>
        <v>483.1</v>
      </c>
    </row>
    <row r="275" spans="1:8" ht="18.75" customHeight="1">
      <c r="A275" s="65" t="s">
        <v>327</v>
      </c>
      <c r="B275" s="51">
        <v>165</v>
      </c>
      <c r="C275" s="52" t="s">
        <v>29</v>
      </c>
      <c r="D275" s="52" t="s">
        <v>86</v>
      </c>
      <c r="E275" s="52" t="s">
        <v>195</v>
      </c>
      <c r="F275" s="98">
        <v>244</v>
      </c>
      <c r="G275" s="56">
        <v>483.1</v>
      </c>
      <c r="H275" s="57">
        <v>483.1</v>
      </c>
    </row>
    <row r="276" spans="1:8" ht="18" customHeight="1">
      <c r="A276" s="65" t="s">
        <v>17</v>
      </c>
      <c r="B276" s="51">
        <v>165</v>
      </c>
      <c r="C276" s="52" t="s">
        <v>29</v>
      </c>
      <c r="D276" s="52" t="s">
        <v>86</v>
      </c>
      <c r="E276" s="52" t="s">
        <v>195</v>
      </c>
      <c r="F276" s="98">
        <v>850</v>
      </c>
      <c r="G276" s="56">
        <v>22</v>
      </c>
      <c r="H276" s="57">
        <v>22</v>
      </c>
    </row>
    <row r="277" spans="1:8" ht="27.75" customHeight="1">
      <c r="A277" s="190" t="s">
        <v>142</v>
      </c>
      <c r="B277" s="51">
        <v>165</v>
      </c>
      <c r="C277" s="52" t="s">
        <v>29</v>
      </c>
      <c r="D277" s="52" t="s">
        <v>86</v>
      </c>
      <c r="E277" s="52" t="s">
        <v>236</v>
      </c>
      <c r="F277" s="63"/>
      <c r="G277" s="84">
        <f>SUM(G278,G281)</f>
        <v>695</v>
      </c>
      <c r="H277" s="85">
        <f>SUM(H278,H281)</f>
        <v>695</v>
      </c>
    </row>
    <row r="278" spans="1:8" ht="28.5" customHeight="1">
      <c r="A278" s="191" t="s">
        <v>0</v>
      </c>
      <c r="B278" s="51">
        <v>165</v>
      </c>
      <c r="C278" s="52" t="s">
        <v>29</v>
      </c>
      <c r="D278" s="52" t="s">
        <v>86</v>
      </c>
      <c r="E278" s="52" t="s">
        <v>237</v>
      </c>
      <c r="F278" s="63"/>
      <c r="G278" s="84">
        <f>G279</f>
        <v>500</v>
      </c>
      <c r="H278" s="85">
        <f>H279</f>
        <v>500</v>
      </c>
    </row>
    <row r="279" spans="1:8" ht="28.5" customHeight="1">
      <c r="A279" s="65" t="s">
        <v>107</v>
      </c>
      <c r="B279" s="51">
        <v>165</v>
      </c>
      <c r="C279" s="52" t="s">
        <v>29</v>
      </c>
      <c r="D279" s="52" t="s">
        <v>86</v>
      </c>
      <c r="E279" s="52" t="s">
        <v>237</v>
      </c>
      <c r="F279" s="98">
        <v>240</v>
      </c>
      <c r="G279" s="84">
        <f>G280</f>
        <v>500</v>
      </c>
      <c r="H279" s="85">
        <f>H280</f>
        <v>500</v>
      </c>
    </row>
    <row r="280" spans="1:8" ht="17.25" customHeight="1">
      <c r="A280" s="65" t="s">
        <v>328</v>
      </c>
      <c r="B280" s="51">
        <v>165</v>
      </c>
      <c r="C280" s="52" t="s">
        <v>29</v>
      </c>
      <c r="D280" s="52" t="s">
        <v>86</v>
      </c>
      <c r="E280" s="52" t="s">
        <v>237</v>
      </c>
      <c r="F280" s="98">
        <v>244</v>
      </c>
      <c r="G280" s="56">
        <v>500</v>
      </c>
      <c r="H280" s="57">
        <v>500</v>
      </c>
    </row>
    <row r="281" spans="1:8" ht="17.25" customHeight="1">
      <c r="A281" s="192" t="s">
        <v>1</v>
      </c>
      <c r="B281" s="51">
        <v>165</v>
      </c>
      <c r="C281" s="52" t="s">
        <v>29</v>
      </c>
      <c r="D281" s="52" t="s">
        <v>86</v>
      </c>
      <c r="E281" s="52" t="s">
        <v>238</v>
      </c>
      <c r="F281" s="63"/>
      <c r="G281" s="84">
        <f>G282</f>
        <v>195</v>
      </c>
      <c r="H281" s="85">
        <f>H282</f>
        <v>195</v>
      </c>
    </row>
    <row r="282" spans="1:8" ht="21" customHeight="1">
      <c r="A282" s="65" t="s">
        <v>17</v>
      </c>
      <c r="B282" s="51">
        <v>165</v>
      </c>
      <c r="C282" s="52" t="s">
        <v>29</v>
      </c>
      <c r="D282" s="52" t="s">
        <v>86</v>
      </c>
      <c r="E282" s="52" t="s">
        <v>238</v>
      </c>
      <c r="F282" s="98">
        <v>850</v>
      </c>
      <c r="G282" s="56">
        <v>195</v>
      </c>
      <c r="H282" s="57">
        <v>195</v>
      </c>
    </row>
    <row r="283" spans="1:8" ht="39" customHeight="1">
      <c r="A283" s="65" t="s">
        <v>280</v>
      </c>
      <c r="B283" s="51">
        <v>165</v>
      </c>
      <c r="C283" s="52" t="s">
        <v>29</v>
      </c>
      <c r="D283" s="52" t="s">
        <v>86</v>
      </c>
      <c r="E283" s="52" t="s">
        <v>199</v>
      </c>
      <c r="F283" s="98"/>
      <c r="G283" s="56">
        <f aca="true" t="shared" si="13" ref="G283:H285">G284</f>
        <v>6</v>
      </c>
      <c r="H283" s="57">
        <f t="shared" si="13"/>
        <v>6</v>
      </c>
    </row>
    <row r="284" spans="1:8" ht="28.5" customHeight="1">
      <c r="A284" s="65" t="s">
        <v>148</v>
      </c>
      <c r="B284" s="51">
        <v>165</v>
      </c>
      <c r="C284" s="52" t="s">
        <v>29</v>
      </c>
      <c r="D284" s="52" t="s">
        <v>86</v>
      </c>
      <c r="E284" s="52" t="s">
        <v>200</v>
      </c>
      <c r="F284" s="98"/>
      <c r="G284" s="56">
        <f t="shared" si="13"/>
        <v>6</v>
      </c>
      <c r="H284" s="57">
        <f t="shared" si="13"/>
        <v>6</v>
      </c>
    </row>
    <row r="285" spans="1:8" ht="21" customHeight="1">
      <c r="A285" s="65" t="s">
        <v>279</v>
      </c>
      <c r="B285" s="51">
        <v>165</v>
      </c>
      <c r="C285" s="52" t="s">
        <v>29</v>
      </c>
      <c r="D285" s="52" t="s">
        <v>86</v>
      </c>
      <c r="E285" s="52" t="s">
        <v>200</v>
      </c>
      <c r="F285" s="98">
        <v>830</v>
      </c>
      <c r="G285" s="56">
        <f t="shared" si="13"/>
        <v>6</v>
      </c>
      <c r="H285" s="57">
        <f t="shared" si="13"/>
        <v>6</v>
      </c>
    </row>
    <row r="286" spans="1:8" ht="33.75" customHeight="1">
      <c r="A286" s="148" t="s">
        <v>329</v>
      </c>
      <c r="B286" s="51">
        <v>165</v>
      </c>
      <c r="C286" s="52" t="s">
        <v>29</v>
      </c>
      <c r="D286" s="52" t="s">
        <v>86</v>
      </c>
      <c r="E286" s="52" t="s">
        <v>200</v>
      </c>
      <c r="F286" s="98">
        <v>831</v>
      </c>
      <c r="G286" s="56">
        <v>6</v>
      </c>
      <c r="H286" s="57">
        <v>6</v>
      </c>
    </row>
    <row r="287" spans="1:8" ht="20.25" customHeight="1">
      <c r="A287" s="76" t="s">
        <v>53</v>
      </c>
      <c r="B287" s="51">
        <v>165</v>
      </c>
      <c r="C287" s="52" t="s">
        <v>42</v>
      </c>
      <c r="D287" s="52"/>
      <c r="E287" s="52"/>
      <c r="F287" s="73"/>
      <c r="G287" s="84">
        <f>SUM(G288)</f>
        <v>400</v>
      </c>
      <c r="H287" s="85">
        <f>SUM(H288)</f>
        <v>400</v>
      </c>
    </row>
    <row r="288" spans="1:8" ht="12.75">
      <c r="A288" s="74" t="s">
        <v>75</v>
      </c>
      <c r="B288" s="51">
        <v>165</v>
      </c>
      <c r="C288" s="52" t="s">
        <v>42</v>
      </c>
      <c r="D288" s="52" t="s">
        <v>46</v>
      </c>
      <c r="E288" s="52"/>
      <c r="F288" s="73"/>
      <c r="G288" s="84">
        <f>G289</f>
        <v>400</v>
      </c>
      <c r="H288" s="85">
        <f>H289</f>
        <v>400</v>
      </c>
    </row>
    <row r="289" spans="1:8" ht="25.5">
      <c r="A289" s="190" t="s">
        <v>142</v>
      </c>
      <c r="B289" s="51">
        <v>165</v>
      </c>
      <c r="C289" s="52" t="s">
        <v>42</v>
      </c>
      <c r="D289" s="52" t="s">
        <v>46</v>
      </c>
      <c r="E289" s="52" t="s">
        <v>236</v>
      </c>
      <c r="F289" s="55"/>
      <c r="G289" s="84">
        <f>SUM(G290,)</f>
        <v>400</v>
      </c>
      <c r="H289" s="85">
        <f>SUM(H290,)</f>
        <v>400</v>
      </c>
    </row>
    <row r="290" spans="1:8" ht="14.25" customHeight="1">
      <c r="A290" s="87" t="s">
        <v>27</v>
      </c>
      <c r="B290" s="51">
        <v>165</v>
      </c>
      <c r="C290" s="52" t="s">
        <v>42</v>
      </c>
      <c r="D290" s="52" t="s">
        <v>46</v>
      </c>
      <c r="E290" s="67" t="s">
        <v>239</v>
      </c>
      <c r="F290" s="55"/>
      <c r="G290" s="84">
        <f>G291</f>
        <v>400</v>
      </c>
      <c r="H290" s="85">
        <f>H291</f>
        <v>400</v>
      </c>
    </row>
    <row r="291" spans="1:8" ht="25.5" customHeight="1">
      <c r="A291" s="65" t="s">
        <v>107</v>
      </c>
      <c r="B291" s="51">
        <v>165</v>
      </c>
      <c r="C291" s="52" t="s">
        <v>42</v>
      </c>
      <c r="D291" s="52" t="s">
        <v>46</v>
      </c>
      <c r="E291" s="67" t="s">
        <v>239</v>
      </c>
      <c r="F291" s="98">
        <v>240</v>
      </c>
      <c r="G291" s="84">
        <f>G292</f>
        <v>400</v>
      </c>
      <c r="H291" s="85">
        <f>H292</f>
        <v>400</v>
      </c>
    </row>
    <row r="292" spans="1:8" ht="18.75" customHeight="1">
      <c r="A292" s="65" t="s">
        <v>327</v>
      </c>
      <c r="B292" s="51">
        <v>165</v>
      </c>
      <c r="C292" s="52" t="s">
        <v>42</v>
      </c>
      <c r="D292" s="52" t="s">
        <v>46</v>
      </c>
      <c r="E292" s="67" t="s">
        <v>239</v>
      </c>
      <c r="F292" s="98">
        <v>244</v>
      </c>
      <c r="G292" s="56">
        <v>400</v>
      </c>
      <c r="H292" s="57">
        <v>400</v>
      </c>
    </row>
    <row r="293" spans="1:8" ht="24" customHeight="1">
      <c r="A293" s="58" t="s">
        <v>35</v>
      </c>
      <c r="B293" s="51">
        <v>165</v>
      </c>
      <c r="C293" s="52" t="s">
        <v>31</v>
      </c>
      <c r="D293" s="52"/>
      <c r="E293" s="75"/>
      <c r="F293" s="98"/>
      <c r="G293" s="56">
        <f>G305+G320+G314+G294</f>
        <v>90171.6</v>
      </c>
      <c r="H293" s="57">
        <f>H305+H320+H314+H294</f>
        <v>249015.1</v>
      </c>
    </row>
    <row r="294" spans="1:8" ht="19.5" customHeight="1">
      <c r="A294" s="58" t="s">
        <v>65</v>
      </c>
      <c r="B294" s="51">
        <v>165</v>
      </c>
      <c r="C294" s="52" t="s">
        <v>31</v>
      </c>
      <c r="D294" s="52" t="s">
        <v>29</v>
      </c>
      <c r="E294" s="75"/>
      <c r="F294" s="98"/>
      <c r="G294" s="56">
        <f>G295+G298</f>
        <v>84943</v>
      </c>
      <c r="H294" s="57">
        <f>H295+H298</f>
        <v>243786.5</v>
      </c>
    </row>
    <row r="295" spans="1:8" ht="27.75" customHeight="1">
      <c r="A295" s="64" t="s">
        <v>281</v>
      </c>
      <c r="B295" s="51">
        <v>165</v>
      </c>
      <c r="C295" s="52" t="s">
        <v>31</v>
      </c>
      <c r="D295" s="52" t="s">
        <v>29</v>
      </c>
      <c r="E295" s="75" t="s">
        <v>282</v>
      </c>
      <c r="F295" s="98"/>
      <c r="G295" s="56">
        <f>G296</f>
        <v>1800</v>
      </c>
      <c r="H295" s="57">
        <f>H296</f>
        <v>1800</v>
      </c>
    </row>
    <row r="296" spans="1:8" ht="27.75" customHeight="1">
      <c r="A296" s="64" t="s">
        <v>316</v>
      </c>
      <c r="B296" s="51">
        <v>165</v>
      </c>
      <c r="C296" s="52" t="s">
        <v>31</v>
      </c>
      <c r="D296" s="52" t="s">
        <v>29</v>
      </c>
      <c r="E296" s="75" t="s">
        <v>315</v>
      </c>
      <c r="F296" s="98"/>
      <c r="G296" s="56">
        <f>G297</f>
        <v>1800</v>
      </c>
      <c r="H296" s="57">
        <f>H297</f>
        <v>1800</v>
      </c>
    </row>
    <row r="297" spans="1:8" ht="20.25" customHeight="1">
      <c r="A297" s="64" t="s">
        <v>17</v>
      </c>
      <c r="B297" s="51">
        <v>165</v>
      </c>
      <c r="C297" s="52" t="s">
        <v>31</v>
      </c>
      <c r="D297" s="52" t="s">
        <v>29</v>
      </c>
      <c r="E297" s="75" t="s">
        <v>315</v>
      </c>
      <c r="F297" s="98">
        <v>850</v>
      </c>
      <c r="G297" s="56">
        <v>1800</v>
      </c>
      <c r="H297" s="57">
        <v>1800</v>
      </c>
    </row>
    <row r="298" spans="1:8" ht="35.25" customHeight="1">
      <c r="A298" s="147" t="s">
        <v>334</v>
      </c>
      <c r="B298" s="51">
        <v>165</v>
      </c>
      <c r="C298" s="52" t="s">
        <v>31</v>
      </c>
      <c r="D298" s="52" t="s">
        <v>29</v>
      </c>
      <c r="E298" s="75" t="s">
        <v>332</v>
      </c>
      <c r="F298" s="98"/>
      <c r="G298" s="84">
        <f>G299+G302</f>
        <v>83143</v>
      </c>
      <c r="H298" s="85">
        <f>H299+H302</f>
        <v>241986.5</v>
      </c>
    </row>
    <row r="299" spans="1:8" ht="99.75" customHeight="1">
      <c r="A299" s="148" t="s">
        <v>335</v>
      </c>
      <c r="B299" s="51">
        <v>165</v>
      </c>
      <c r="C299" s="52" t="s">
        <v>31</v>
      </c>
      <c r="D299" s="52" t="s">
        <v>29</v>
      </c>
      <c r="E299" s="75" t="s">
        <v>340</v>
      </c>
      <c r="F299" s="98"/>
      <c r="G299" s="56">
        <f>G300</f>
        <v>81561.7</v>
      </c>
      <c r="H299" s="57">
        <f>H300</f>
        <v>237384.2</v>
      </c>
    </row>
    <row r="300" spans="1:8" ht="20.25" customHeight="1">
      <c r="A300" s="64" t="s">
        <v>294</v>
      </c>
      <c r="B300" s="51">
        <v>165</v>
      </c>
      <c r="C300" s="52" t="s">
        <v>31</v>
      </c>
      <c r="D300" s="52" t="s">
        <v>29</v>
      </c>
      <c r="E300" s="75" t="s">
        <v>340</v>
      </c>
      <c r="F300" s="98">
        <v>410</v>
      </c>
      <c r="G300" s="56">
        <f>G301</f>
        <v>81561.7</v>
      </c>
      <c r="H300" s="57">
        <f>H301</f>
        <v>237384.2</v>
      </c>
    </row>
    <row r="301" spans="1:8" ht="43.5" customHeight="1">
      <c r="A301" s="64" t="s">
        <v>341</v>
      </c>
      <c r="B301" s="51">
        <v>165</v>
      </c>
      <c r="C301" s="52" t="s">
        <v>31</v>
      </c>
      <c r="D301" s="52" t="s">
        <v>29</v>
      </c>
      <c r="E301" s="75" t="s">
        <v>340</v>
      </c>
      <c r="F301" s="98">
        <v>414</v>
      </c>
      <c r="G301" s="56">
        <v>81561.7</v>
      </c>
      <c r="H301" s="57">
        <v>237384.2</v>
      </c>
    </row>
    <row r="302" spans="1:8" ht="88.5" customHeight="1">
      <c r="A302" s="148" t="s">
        <v>336</v>
      </c>
      <c r="B302" s="51">
        <v>165</v>
      </c>
      <c r="C302" s="52" t="s">
        <v>31</v>
      </c>
      <c r="D302" s="52" t="s">
        <v>29</v>
      </c>
      <c r="E302" s="75" t="s">
        <v>333</v>
      </c>
      <c r="F302" s="98"/>
      <c r="G302" s="56">
        <f>G303</f>
        <v>1581.3</v>
      </c>
      <c r="H302" s="57">
        <f>H303</f>
        <v>4602.3</v>
      </c>
    </row>
    <row r="303" spans="1:8" ht="20.25" customHeight="1">
      <c r="A303" s="64" t="s">
        <v>294</v>
      </c>
      <c r="B303" s="51">
        <v>165</v>
      </c>
      <c r="C303" s="52" t="s">
        <v>31</v>
      </c>
      <c r="D303" s="52" t="s">
        <v>29</v>
      </c>
      <c r="E303" s="75" t="s">
        <v>333</v>
      </c>
      <c r="F303" s="98">
        <v>410</v>
      </c>
      <c r="G303" s="56">
        <f>G304</f>
        <v>1581.3</v>
      </c>
      <c r="H303" s="57">
        <f>H304</f>
        <v>4602.3</v>
      </c>
    </row>
    <row r="304" spans="1:8" ht="43.5" customHeight="1">
      <c r="A304" s="64" t="s">
        <v>341</v>
      </c>
      <c r="B304" s="51">
        <v>165</v>
      </c>
      <c r="C304" s="52" t="s">
        <v>31</v>
      </c>
      <c r="D304" s="52" t="s">
        <v>29</v>
      </c>
      <c r="E304" s="75" t="s">
        <v>333</v>
      </c>
      <c r="F304" s="98">
        <v>414</v>
      </c>
      <c r="G304" s="56">
        <v>1581.3</v>
      </c>
      <c r="H304" s="57">
        <v>4602.3</v>
      </c>
    </row>
    <row r="305" spans="1:8" ht="23.25" customHeight="1">
      <c r="A305" s="58" t="s">
        <v>166</v>
      </c>
      <c r="B305" s="51">
        <v>165</v>
      </c>
      <c r="C305" s="52" t="s">
        <v>31</v>
      </c>
      <c r="D305" s="52" t="s">
        <v>34</v>
      </c>
      <c r="E305" s="75"/>
      <c r="F305" s="98"/>
      <c r="G305" s="56">
        <f>G306</f>
        <v>3652.2000000000003</v>
      </c>
      <c r="H305" s="57">
        <f>H306</f>
        <v>3652.2000000000003</v>
      </c>
    </row>
    <row r="306" spans="1:8" ht="27.75" customHeight="1">
      <c r="A306" s="64" t="s">
        <v>281</v>
      </c>
      <c r="B306" s="51">
        <v>165</v>
      </c>
      <c r="C306" s="52" t="s">
        <v>31</v>
      </c>
      <c r="D306" s="52" t="s">
        <v>34</v>
      </c>
      <c r="E306" s="75" t="s">
        <v>282</v>
      </c>
      <c r="F306" s="98"/>
      <c r="G306" s="56">
        <f>G307</f>
        <v>3652.2000000000003</v>
      </c>
      <c r="H306" s="57">
        <f>H307</f>
        <v>3652.2000000000003</v>
      </c>
    </row>
    <row r="307" spans="1:8" ht="19.5" customHeight="1">
      <c r="A307" s="64" t="s">
        <v>283</v>
      </c>
      <c r="B307" s="51">
        <v>165</v>
      </c>
      <c r="C307" s="52" t="s">
        <v>31</v>
      </c>
      <c r="D307" s="52" t="s">
        <v>34</v>
      </c>
      <c r="E307" s="75" t="s">
        <v>284</v>
      </c>
      <c r="F307" s="98"/>
      <c r="G307" s="56">
        <f>G309+G311</f>
        <v>3652.2000000000003</v>
      </c>
      <c r="H307" s="57">
        <f>H309+H311</f>
        <v>3652.2000000000003</v>
      </c>
    </row>
    <row r="308" spans="1:8" ht="27.75" customHeight="1">
      <c r="A308" s="64" t="s">
        <v>285</v>
      </c>
      <c r="B308" s="51">
        <v>165</v>
      </c>
      <c r="C308" s="52" t="s">
        <v>31</v>
      </c>
      <c r="D308" s="52" t="s">
        <v>34</v>
      </c>
      <c r="E308" s="75" t="s">
        <v>286</v>
      </c>
      <c r="F308" s="98"/>
      <c r="G308" s="56">
        <f>G309</f>
        <v>3108.8</v>
      </c>
      <c r="H308" s="57">
        <f>H309</f>
        <v>3108.8</v>
      </c>
    </row>
    <row r="309" spans="1:8" ht="27.75" customHeight="1">
      <c r="A309" s="65" t="s">
        <v>107</v>
      </c>
      <c r="B309" s="51">
        <v>165</v>
      </c>
      <c r="C309" s="52" t="s">
        <v>31</v>
      </c>
      <c r="D309" s="52" t="s">
        <v>34</v>
      </c>
      <c r="E309" s="75" t="s">
        <v>286</v>
      </c>
      <c r="F309" s="98">
        <v>240</v>
      </c>
      <c r="G309" s="56">
        <f>G310</f>
        <v>3108.8</v>
      </c>
      <c r="H309" s="57">
        <f>H310</f>
        <v>3108.8</v>
      </c>
    </row>
    <row r="310" spans="1:8" ht="21.75" customHeight="1">
      <c r="A310" s="65" t="s">
        <v>328</v>
      </c>
      <c r="B310" s="51">
        <v>165</v>
      </c>
      <c r="C310" s="52" t="s">
        <v>31</v>
      </c>
      <c r="D310" s="52" t="s">
        <v>34</v>
      </c>
      <c r="E310" s="75" t="s">
        <v>286</v>
      </c>
      <c r="F310" s="98">
        <v>244</v>
      </c>
      <c r="G310" s="56">
        <v>3108.8</v>
      </c>
      <c r="H310" s="57">
        <v>3108.8</v>
      </c>
    </row>
    <row r="311" spans="1:8" ht="39.75" customHeight="1">
      <c r="A311" s="65" t="s">
        <v>287</v>
      </c>
      <c r="B311" s="51">
        <v>165</v>
      </c>
      <c r="C311" s="52" t="s">
        <v>31</v>
      </c>
      <c r="D311" s="52" t="s">
        <v>34</v>
      </c>
      <c r="E311" s="75" t="s">
        <v>288</v>
      </c>
      <c r="F311" s="98"/>
      <c r="G311" s="56">
        <f>G312</f>
        <v>543.4</v>
      </c>
      <c r="H311" s="57">
        <f>H312</f>
        <v>543.4</v>
      </c>
    </row>
    <row r="312" spans="1:8" ht="27.75" customHeight="1">
      <c r="A312" s="65" t="s">
        <v>107</v>
      </c>
      <c r="B312" s="51">
        <v>165</v>
      </c>
      <c r="C312" s="52" t="s">
        <v>31</v>
      </c>
      <c r="D312" s="52" t="s">
        <v>34</v>
      </c>
      <c r="E312" s="75" t="s">
        <v>288</v>
      </c>
      <c r="F312" s="98">
        <v>240</v>
      </c>
      <c r="G312" s="56">
        <f>G313</f>
        <v>543.4</v>
      </c>
      <c r="H312" s="57">
        <f>H313</f>
        <v>543.4</v>
      </c>
    </row>
    <row r="313" spans="1:8" ht="20.25" customHeight="1">
      <c r="A313" s="65" t="s">
        <v>328</v>
      </c>
      <c r="B313" s="51">
        <v>165</v>
      </c>
      <c r="C313" s="52" t="s">
        <v>31</v>
      </c>
      <c r="D313" s="52" t="s">
        <v>34</v>
      </c>
      <c r="E313" s="75" t="s">
        <v>288</v>
      </c>
      <c r="F313" s="98">
        <v>244</v>
      </c>
      <c r="G313" s="56">
        <v>543.4</v>
      </c>
      <c r="H313" s="57">
        <v>543.4</v>
      </c>
    </row>
    <row r="314" spans="1:8" ht="21" customHeight="1">
      <c r="A314" s="58" t="s">
        <v>289</v>
      </c>
      <c r="B314" s="51">
        <v>165</v>
      </c>
      <c r="C314" s="52" t="s">
        <v>31</v>
      </c>
      <c r="D314" s="52" t="s">
        <v>36</v>
      </c>
      <c r="E314" s="75"/>
      <c r="F314" s="98"/>
      <c r="G314" s="56">
        <f aca="true" t="shared" si="14" ref="G314:H318">G315</f>
        <v>294.2</v>
      </c>
      <c r="H314" s="57">
        <f t="shared" si="14"/>
        <v>294.2</v>
      </c>
    </row>
    <row r="315" spans="1:8" ht="27.75" customHeight="1">
      <c r="A315" s="64" t="s">
        <v>281</v>
      </c>
      <c r="B315" s="51">
        <v>165</v>
      </c>
      <c r="C315" s="52" t="s">
        <v>31</v>
      </c>
      <c r="D315" s="52" t="s">
        <v>36</v>
      </c>
      <c r="E315" s="75" t="s">
        <v>282</v>
      </c>
      <c r="F315" s="98"/>
      <c r="G315" s="56">
        <f t="shared" si="14"/>
        <v>294.2</v>
      </c>
      <c r="H315" s="57">
        <f t="shared" si="14"/>
        <v>294.2</v>
      </c>
    </row>
    <row r="316" spans="1:8" ht="21.75" customHeight="1">
      <c r="A316" s="64" t="s">
        <v>283</v>
      </c>
      <c r="B316" s="51">
        <v>165</v>
      </c>
      <c r="C316" s="52" t="s">
        <v>31</v>
      </c>
      <c r="D316" s="52" t="s">
        <v>36</v>
      </c>
      <c r="E316" s="75" t="s">
        <v>284</v>
      </c>
      <c r="F316" s="98"/>
      <c r="G316" s="56">
        <f t="shared" si="14"/>
        <v>294.2</v>
      </c>
      <c r="H316" s="57">
        <f t="shared" si="14"/>
        <v>294.2</v>
      </c>
    </row>
    <row r="317" spans="1:8" ht="27.75" customHeight="1">
      <c r="A317" s="65" t="s">
        <v>290</v>
      </c>
      <c r="B317" s="51">
        <v>165</v>
      </c>
      <c r="C317" s="52" t="s">
        <v>31</v>
      </c>
      <c r="D317" s="52" t="s">
        <v>36</v>
      </c>
      <c r="E317" s="75" t="s">
        <v>291</v>
      </c>
      <c r="F317" s="98"/>
      <c r="G317" s="56">
        <f t="shared" si="14"/>
        <v>294.2</v>
      </c>
      <c r="H317" s="57">
        <f t="shared" si="14"/>
        <v>294.2</v>
      </c>
    </row>
    <row r="318" spans="1:8" ht="27.75" customHeight="1">
      <c r="A318" s="65" t="s">
        <v>107</v>
      </c>
      <c r="B318" s="51">
        <v>165</v>
      </c>
      <c r="C318" s="52" t="s">
        <v>31</v>
      </c>
      <c r="D318" s="52" t="s">
        <v>36</v>
      </c>
      <c r="E318" s="75" t="s">
        <v>291</v>
      </c>
      <c r="F318" s="98">
        <v>240</v>
      </c>
      <c r="G318" s="56">
        <f t="shared" si="14"/>
        <v>294.2</v>
      </c>
      <c r="H318" s="57">
        <f t="shared" si="14"/>
        <v>294.2</v>
      </c>
    </row>
    <row r="319" spans="1:8" ht="18.75" customHeight="1">
      <c r="A319" s="65" t="s">
        <v>327</v>
      </c>
      <c r="B319" s="51">
        <v>165</v>
      </c>
      <c r="C319" s="52" t="s">
        <v>31</v>
      </c>
      <c r="D319" s="52" t="s">
        <v>36</v>
      </c>
      <c r="E319" s="75" t="s">
        <v>291</v>
      </c>
      <c r="F319" s="98">
        <v>244</v>
      </c>
      <c r="G319" s="56">
        <v>294.2</v>
      </c>
      <c r="H319" s="57">
        <v>294.2</v>
      </c>
    </row>
    <row r="320" spans="1:8" ht="27.75" customHeight="1">
      <c r="A320" s="58" t="s">
        <v>292</v>
      </c>
      <c r="B320" s="51">
        <v>165</v>
      </c>
      <c r="C320" s="52" t="s">
        <v>31</v>
      </c>
      <c r="D320" s="52" t="s">
        <v>31</v>
      </c>
      <c r="E320" s="75"/>
      <c r="F320" s="98"/>
      <c r="G320" s="56">
        <f>G321</f>
        <v>1282.2</v>
      </c>
      <c r="H320" s="57">
        <f>H321</f>
        <v>1282.2</v>
      </c>
    </row>
    <row r="321" spans="1:8" ht="23.25" customHeight="1">
      <c r="A321" s="64" t="s">
        <v>130</v>
      </c>
      <c r="B321" s="51">
        <v>165</v>
      </c>
      <c r="C321" s="52" t="s">
        <v>31</v>
      </c>
      <c r="D321" s="52" t="s">
        <v>31</v>
      </c>
      <c r="E321" s="75" t="s">
        <v>206</v>
      </c>
      <c r="F321" s="98"/>
      <c r="G321" s="56">
        <f aca="true" t="shared" si="15" ref="G321:H323">G322</f>
        <v>1282.2</v>
      </c>
      <c r="H321" s="57">
        <f t="shared" si="15"/>
        <v>1282.2</v>
      </c>
    </row>
    <row r="322" spans="1:8" ht="56.25" customHeight="1">
      <c r="A322" s="64" t="s">
        <v>318</v>
      </c>
      <c r="B322" s="51">
        <v>165</v>
      </c>
      <c r="C322" s="52" t="s">
        <v>31</v>
      </c>
      <c r="D322" s="52" t="s">
        <v>31</v>
      </c>
      <c r="E322" s="75" t="s">
        <v>317</v>
      </c>
      <c r="F322" s="98"/>
      <c r="G322" s="56">
        <f t="shared" si="15"/>
        <v>1282.2</v>
      </c>
      <c r="H322" s="57">
        <f t="shared" si="15"/>
        <v>1282.2</v>
      </c>
    </row>
    <row r="323" spans="1:8" ht="21" customHeight="1">
      <c r="A323" s="90" t="s">
        <v>61</v>
      </c>
      <c r="B323" s="51">
        <v>165</v>
      </c>
      <c r="C323" s="52" t="s">
        <v>31</v>
      </c>
      <c r="D323" s="52" t="s">
        <v>31</v>
      </c>
      <c r="E323" s="75" t="s">
        <v>317</v>
      </c>
      <c r="F323" s="98">
        <v>500</v>
      </c>
      <c r="G323" s="56">
        <f t="shared" si="15"/>
        <v>1282.2</v>
      </c>
      <c r="H323" s="57">
        <f t="shared" si="15"/>
        <v>1282.2</v>
      </c>
    </row>
    <row r="324" spans="1:8" ht="20.25" customHeight="1">
      <c r="A324" s="65" t="s">
        <v>85</v>
      </c>
      <c r="B324" s="51">
        <v>165</v>
      </c>
      <c r="C324" s="52" t="s">
        <v>31</v>
      </c>
      <c r="D324" s="52" t="s">
        <v>31</v>
      </c>
      <c r="E324" s="75" t="s">
        <v>317</v>
      </c>
      <c r="F324" s="98">
        <v>540</v>
      </c>
      <c r="G324" s="56">
        <v>1282.2</v>
      </c>
      <c r="H324" s="57">
        <v>1282.2</v>
      </c>
    </row>
    <row r="325" spans="1:8" ht="15.75" customHeight="1">
      <c r="A325" s="50" t="s">
        <v>41</v>
      </c>
      <c r="B325" s="51">
        <v>165</v>
      </c>
      <c r="C325" s="52" t="s">
        <v>64</v>
      </c>
      <c r="D325" s="53"/>
      <c r="E325" s="54"/>
      <c r="F325" s="55"/>
      <c r="G325" s="56">
        <f>SUM(G326)</f>
        <v>25129</v>
      </c>
      <c r="H325" s="57">
        <f>SUM(H326)</f>
        <v>25168.899999999998</v>
      </c>
    </row>
    <row r="326" spans="1:8" ht="15.75" customHeight="1">
      <c r="A326" s="58" t="s">
        <v>81</v>
      </c>
      <c r="B326" s="51">
        <v>165</v>
      </c>
      <c r="C326" s="59">
        <v>10</v>
      </c>
      <c r="D326" s="52" t="s">
        <v>42</v>
      </c>
      <c r="E326" s="54"/>
      <c r="F326" s="60"/>
      <c r="G326" s="56">
        <f>G327</f>
        <v>25129</v>
      </c>
      <c r="H326" s="61">
        <f>H327</f>
        <v>25168.899999999998</v>
      </c>
    </row>
    <row r="327" spans="1:8" ht="17.25" customHeight="1">
      <c r="A327" s="62" t="s">
        <v>119</v>
      </c>
      <c r="B327" s="51">
        <v>165</v>
      </c>
      <c r="C327" s="59">
        <v>10</v>
      </c>
      <c r="D327" s="52" t="s">
        <v>42</v>
      </c>
      <c r="E327" s="54" t="s">
        <v>209</v>
      </c>
      <c r="F327" s="63"/>
      <c r="G327" s="56">
        <f>G328</f>
        <v>25129</v>
      </c>
      <c r="H327" s="61">
        <f>H328</f>
        <v>25168.899999999998</v>
      </c>
    </row>
    <row r="328" spans="1:8" ht="24.75" customHeight="1">
      <c r="A328" s="64" t="s">
        <v>120</v>
      </c>
      <c r="B328" s="51">
        <v>165</v>
      </c>
      <c r="C328" s="59">
        <v>10</v>
      </c>
      <c r="D328" s="52" t="s">
        <v>42</v>
      </c>
      <c r="E328" s="54" t="s">
        <v>256</v>
      </c>
      <c r="F328" s="63"/>
      <c r="G328" s="56">
        <f>G329+G332</f>
        <v>25129</v>
      </c>
      <c r="H328" s="61">
        <f>H329+H332</f>
        <v>25168.899999999998</v>
      </c>
    </row>
    <row r="329" spans="1:8" ht="48" customHeight="1">
      <c r="A329" s="64" t="s">
        <v>307</v>
      </c>
      <c r="B329" s="51">
        <v>165</v>
      </c>
      <c r="C329" s="59">
        <v>10</v>
      </c>
      <c r="D329" s="52" t="s">
        <v>42</v>
      </c>
      <c r="E329" s="54" t="s">
        <v>255</v>
      </c>
      <c r="F329" s="63"/>
      <c r="G329" s="56">
        <f>G330</f>
        <v>6809.4</v>
      </c>
      <c r="H329" s="61">
        <f>H330</f>
        <v>6849.3</v>
      </c>
    </row>
    <row r="330" spans="1:8" ht="26.25" customHeight="1">
      <c r="A330" s="65" t="s">
        <v>268</v>
      </c>
      <c r="B330" s="51">
        <v>165</v>
      </c>
      <c r="C330" s="59">
        <v>10</v>
      </c>
      <c r="D330" s="52" t="s">
        <v>42</v>
      </c>
      <c r="E330" s="54" t="s">
        <v>255</v>
      </c>
      <c r="F330" s="63" t="s">
        <v>162</v>
      </c>
      <c r="G330" s="56">
        <f>G331</f>
        <v>6809.4</v>
      </c>
      <c r="H330" s="61">
        <f>H331</f>
        <v>6849.3</v>
      </c>
    </row>
    <row r="331" spans="1:8" ht="41.25" customHeight="1">
      <c r="A331" s="65" t="s">
        <v>265</v>
      </c>
      <c r="B331" s="51">
        <v>165</v>
      </c>
      <c r="C331" s="59">
        <v>10</v>
      </c>
      <c r="D331" s="52" t="s">
        <v>42</v>
      </c>
      <c r="E331" s="54" t="s">
        <v>255</v>
      </c>
      <c r="F331" s="63" t="s">
        <v>264</v>
      </c>
      <c r="G331" s="56">
        <v>6809.4</v>
      </c>
      <c r="H331" s="61">
        <v>6849.3</v>
      </c>
    </row>
    <row r="332" spans="1:8" ht="54" customHeight="1">
      <c r="A332" s="65" t="s">
        <v>254</v>
      </c>
      <c r="B332" s="51">
        <v>165</v>
      </c>
      <c r="C332" s="59">
        <v>10</v>
      </c>
      <c r="D332" s="52" t="s">
        <v>42</v>
      </c>
      <c r="E332" s="54" t="s">
        <v>302</v>
      </c>
      <c r="F332" s="63"/>
      <c r="G332" s="56">
        <f>G333</f>
        <v>18319.6</v>
      </c>
      <c r="H332" s="61">
        <f>H333</f>
        <v>18319.6</v>
      </c>
    </row>
    <row r="333" spans="1:8" ht="31.5" customHeight="1">
      <c r="A333" s="65" t="s">
        <v>268</v>
      </c>
      <c r="B333" s="51">
        <v>165</v>
      </c>
      <c r="C333" s="59">
        <v>10</v>
      </c>
      <c r="D333" s="52" t="s">
        <v>42</v>
      </c>
      <c r="E333" s="54" t="s">
        <v>302</v>
      </c>
      <c r="F333" s="63" t="s">
        <v>162</v>
      </c>
      <c r="G333" s="56">
        <f>G334</f>
        <v>18319.6</v>
      </c>
      <c r="H333" s="61">
        <f>H334</f>
        <v>18319.6</v>
      </c>
    </row>
    <row r="334" spans="1:8" ht="39" customHeight="1">
      <c r="A334" s="65" t="s">
        <v>265</v>
      </c>
      <c r="B334" s="51">
        <v>165</v>
      </c>
      <c r="C334" s="59">
        <v>10</v>
      </c>
      <c r="D334" s="52" t="s">
        <v>42</v>
      </c>
      <c r="E334" s="54" t="s">
        <v>302</v>
      </c>
      <c r="F334" s="63" t="s">
        <v>264</v>
      </c>
      <c r="G334" s="56">
        <v>18319.6</v>
      </c>
      <c r="H334" s="61">
        <v>18319.6</v>
      </c>
    </row>
    <row r="335" spans="1:12" ht="17.25" customHeight="1">
      <c r="A335" s="66" t="s">
        <v>326</v>
      </c>
      <c r="B335" s="51">
        <v>165</v>
      </c>
      <c r="C335" s="67"/>
      <c r="D335" s="67"/>
      <c r="E335" s="67"/>
      <c r="F335" s="68"/>
      <c r="G335" s="69">
        <f>SUM(G265+G287+G325+G293)</f>
        <v>126620.8</v>
      </c>
      <c r="H335" s="70">
        <f>SUM(H265+H287+H325+H293)</f>
        <v>285504.2</v>
      </c>
      <c r="I335" s="3"/>
      <c r="K335" s="3"/>
      <c r="L335" s="3"/>
    </row>
    <row r="336" spans="1:8" ht="44.25" customHeight="1">
      <c r="A336" s="193" t="s">
        <v>76</v>
      </c>
      <c r="B336" s="68">
        <v>328</v>
      </c>
      <c r="C336" s="67"/>
      <c r="D336" s="75"/>
      <c r="E336" s="67"/>
      <c r="F336" s="68"/>
      <c r="G336" s="56"/>
      <c r="H336" s="57"/>
    </row>
    <row r="337" spans="1:8" ht="15.75" customHeight="1">
      <c r="A337" s="94" t="s">
        <v>52</v>
      </c>
      <c r="B337" s="116">
        <v>328</v>
      </c>
      <c r="C337" s="116" t="s">
        <v>29</v>
      </c>
      <c r="D337" s="117"/>
      <c r="E337" s="118"/>
      <c r="F337" s="119"/>
      <c r="G337" s="84">
        <f>SUM(G338,G354)</f>
        <v>5365.8</v>
      </c>
      <c r="H337" s="110">
        <f>SUM(H338,H354)</f>
        <v>5365.8</v>
      </c>
    </row>
    <row r="338" spans="1:8" ht="38.25">
      <c r="A338" s="76" t="s">
        <v>70</v>
      </c>
      <c r="B338" s="116">
        <v>328</v>
      </c>
      <c r="C338" s="77" t="s">
        <v>29</v>
      </c>
      <c r="D338" s="52" t="s">
        <v>36</v>
      </c>
      <c r="E338" s="77"/>
      <c r="F338" s="73"/>
      <c r="G338" s="82">
        <f>SUM(G339)</f>
        <v>4400.3</v>
      </c>
      <c r="H338" s="104">
        <f>SUM(H339)</f>
        <v>4400.3</v>
      </c>
    </row>
    <row r="339" spans="1:8" ht="28.5" customHeight="1">
      <c r="A339" s="108" t="s">
        <v>2</v>
      </c>
      <c r="B339" s="116">
        <v>328</v>
      </c>
      <c r="C339" s="77" t="s">
        <v>29</v>
      </c>
      <c r="D339" s="52" t="s">
        <v>36</v>
      </c>
      <c r="E339" s="101" t="s">
        <v>240</v>
      </c>
      <c r="F339" s="119"/>
      <c r="G339" s="84">
        <f>G340+G345</f>
        <v>4400.3</v>
      </c>
      <c r="H339" s="110">
        <f>H340+H345</f>
        <v>4400.3</v>
      </c>
    </row>
    <row r="340" spans="1:8" ht="27.75" customHeight="1">
      <c r="A340" s="87" t="s">
        <v>66</v>
      </c>
      <c r="B340" s="116">
        <v>328</v>
      </c>
      <c r="C340" s="77" t="s">
        <v>29</v>
      </c>
      <c r="D340" s="52" t="s">
        <v>36</v>
      </c>
      <c r="E340" s="101" t="s">
        <v>241</v>
      </c>
      <c r="F340" s="73"/>
      <c r="G340" s="84">
        <f>G341</f>
        <v>1621.3000000000002</v>
      </c>
      <c r="H340" s="110">
        <f>H341</f>
        <v>1621.3000000000002</v>
      </c>
    </row>
    <row r="341" spans="1:8" ht="30" customHeight="1">
      <c r="A341" s="64" t="s">
        <v>113</v>
      </c>
      <c r="B341" s="116">
        <v>328</v>
      </c>
      <c r="C341" s="77" t="s">
        <v>29</v>
      </c>
      <c r="D341" s="52" t="s">
        <v>36</v>
      </c>
      <c r="E341" s="52" t="s">
        <v>242</v>
      </c>
      <c r="F341" s="73"/>
      <c r="G341" s="132">
        <f>G342</f>
        <v>1621.3000000000002</v>
      </c>
      <c r="H341" s="149">
        <f>H342</f>
        <v>1621.3000000000002</v>
      </c>
    </row>
    <row r="342" spans="1:8" ht="26.25" customHeight="1">
      <c r="A342" s="65" t="s">
        <v>109</v>
      </c>
      <c r="B342" s="116">
        <v>328</v>
      </c>
      <c r="C342" s="77" t="s">
        <v>29</v>
      </c>
      <c r="D342" s="52" t="s">
        <v>36</v>
      </c>
      <c r="E342" s="52" t="s">
        <v>242</v>
      </c>
      <c r="F342" s="98">
        <v>120</v>
      </c>
      <c r="G342" s="56">
        <f>G343+G344</f>
        <v>1621.3000000000002</v>
      </c>
      <c r="H342" s="57">
        <f>H343+H344</f>
        <v>1621.3000000000002</v>
      </c>
    </row>
    <row r="343" spans="1:8" ht="26.25" customHeight="1">
      <c r="A343" s="65" t="s">
        <v>249</v>
      </c>
      <c r="B343" s="116">
        <v>328</v>
      </c>
      <c r="C343" s="77" t="s">
        <v>29</v>
      </c>
      <c r="D343" s="52" t="s">
        <v>36</v>
      </c>
      <c r="E343" s="52" t="s">
        <v>242</v>
      </c>
      <c r="F343" s="98">
        <v>121</v>
      </c>
      <c r="G343" s="56">
        <v>1245.2</v>
      </c>
      <c r="H343" s="57">
        <v>1245.2</v>
      </c>
    </row>
    <row r="344" spans="1:8" ht="38.25" customHeight="1">
      <c r="A344" s="65" t="s">
        <v>192</v>
      </c>
      <c r="B344" s="116">
        <v>328</v>
      </c>
      <c r="C344" s="77" t="s">
        <v>29</v>
      </c>
      <c r="D344" s="52" t="s">
        <v>36</v>
      </c>
      <c r="E344" s="52" t="s">
        <v>242</v>
      </c>
      <c r="F344" s="98">
        <v>129</v>
      </c>
      <c r="G344" s="56">
        <v>376.1</v>
      </c>
      <c r="H344" s="57">
        <v>376.1</v>
      </c>
    </row>
    <row r="345" spans="1:8" ht="27.75" customHeight="1">
      <c r="A345" s="87" t="s">
        <v>3</v>
      </c>
      <c r="B345" s="116">
        <v>328</v>
      </c>
      <c r="C345" s="77" t="s">
        <v>29</v>
      </c>
      <c r="D345" s="52" t="s">
        <v>36</v>
      </c>
      <c r="E345" s="52" t="s">
        <v>243</v>
      </c>
      <c r="F345" s="63"/>
      <c r="G345" s="84">
        <f>G346</f>
        <v>2779</v>
      </c>
      <c r="H345" s="85">
        <f>H346</f>
        <v>2779</v>
      </c>
    </row>
    <row r="346" spans="1:8" ht="30" customHeight="1">
      <c r="A346" s="64" t="s">
        <v>113</v>
      </c>
      <c r="B346" s="116">
        <v>328</v>
      </c>
      <c r="C346" s="77" t="s">
        <v>29</v>
      </c>
      <c r="D346" s="52" t="s">
        <v>36</v>
      </c>
      <c r="E346" s="52" t="s">
        <v>244</v>
      </c>
      <c r="F346" s="73"/>
      <c r="G346" s="132">
        <f>G347+G351+G353</f>
        <v>2779</v>
      </c>
      <c r="H346" s="149">
        <f>H347+H351+H353</f>
        <v>2779</v>
      </c>
    </row>
    <row r="347" spans="1:8" ht="26.25" customHeight="1">
      <c r="A347" s="65" t="s">
        <v>109</v>
      </c>
      <c r="B347" s="116">
        <v>328</v>
      </c>
      <c r="C347" s="77" t="s">
        <v>29</v>
      </c>
      <c r="D347" s="52" t="s">
        <v>36</v>
      </c>
      <c r="E347" s="52" t="s">
        <v>244</v>
      </c>
      <c r="F347" s="98">
        <v>120</v>
      </c>
      <c r="G347" s="56">
        <f>G348+G349+G350</f>
        <v>2230.1</v>
      </c>
      <c r="H347" s="57">
        <f>H348+H349+H350</f>
        <v>2230.1</v>
      </c>
    </row>
    <row r="348" spans="1:8" ht="27.75" customHeight="1">
      <c r="A348" s="65" t="s">
        <v>193</v>
      </c>
      <c r="B348" s="116">
        <v>328</v>
      </c>
      <c r="C348" s="77" t="s">
        <v>29</v>
      </c>
      <c r="D348" s="52" t="s">
        <v>36</v>
      </c>
      <c r="E348" s="52" t="s">
        <v>244</v>
      </c>
      <c r="F348" s="98">
        <v>121</v>
      </c>
      <c r="G348" s="56">
        <v>1535.2</v>
      </c>
      <c r="H348" s="57">
        <v>1535.2</v>
      </c>
    </row>
    <row r="349" spans="1:8" ht="30" customHeight="1">
      <c r="A349" s="65" t="s">
        <v>135</v>
      </c>
      <c r="B349" s="116">
        <v>328</v>
      </c>
      <c r="C349" s="77" t="s">
        <v>29</v>
      </c>
      <c r="D349" s="52" t="s">
        <v>36</v>
      </c>
      <c r="E349" s="52" t="s">
        <v>244</v>
      </c>
      <c r="F349" s="98">
        <v>122</v>
      </c>
      <c r="G349" s="56">
        <v>231.3</v>
      </c>
      <c r="H349" s="57">
        <v>231.3</v>
      </c>
    </row>
    <row r="350" spans="1:8" ht="36" customHeight="1">
      <c r="A350" s="65" t="s">
        <v>192</v>
      </c>
      <c r="B350" s="116">
        <v>328</v>
      </c>
      <c r="C350" s="77" t="s">
        <v>29</v>
      </c>
      <c r="D350" s="52" t="s">
        <v>36</v>
      </c>
      <c r="E350" s="52" t="s">
        <v>244</v>
      </c>
      <c r="F350" s="98">
        <v>129</v>
      </c>
      <c r="G350" s="56">
        <v>463.6</v>
      </c>
      <c r="H350" s="57">
        <v>463.6</v>
      </c>
    </row>
    <row r="351" spans="1:8" ht="26.25" customHeight="1">
      <c r="A351" s="65" t="s">
        <v>107</v>
      </c>
      <c r="B351" s="116">
        <v>328</v>
      </c>
      <c r="C351" s="77" t="s">
        <v>29</v>
      </c>
      <c r="D351" s="52" t="s">
        <v>36</v>
      </c>
      <c r="E351" s="52" t="s">
        <v>244</v>
      </c>
      <c r="F351" s="98">
        <v>240</v>
      </c>
      <c r="G351" s="56">
        <f>G352</f>
        <v>544.7</v>
      </c>
      <c r="H351" s="57">
        <f>H352</f>
        <v>544.7</v>
      </c>
    </row>
    <row r="352" spans="1:8" ht="18.75" customHeight="1">
      <c r="A352" s="65" t="s">
        <v>327</v>
      </c>
      <c r="B352" s="116">
        <v>328</v>
      </c>
      <c r="C352" s="77" t="s">
        <v>29</v>
      </c>
      <c r="D352" s="52" t="s">
        <v>36</v>
      </c>
      <c r="E352" s="52" t="s">
        <v>244</v>
      </c>
      <c r="F352" s="98">
        <v>244</v>
      </c>
      <c r="G352" s="56">
        <v>544.7</v>
      </c>
      <c r="H352" s="57">
        <v>544.7</v>
      </c>
    </row>
    <row r="353" spans="1:8" ht="18" customHeight="1">
      <c r="A353" s="65" t="s">
        <v>17</v>
      </c>
      <c r="B353" s="116">
        <v>328</v>
      </c>
      <c r="C353" s="77" t="s">
        <v>29</v>
      </c>
      <c r="D353" s="52" t="s">
        <v>36</v>
      </c>
      <c r="E353" s="52" t="s">
        <v>244</v>
      </c>
      <c r="F353" s="98">
        <v>850</v>
      </c>
      <c r="G353" s="56">
        <v>4.2</v>
      </c>
      <c r="H353" s="57">
        <v>4.2</v>
      </c>
    </row>
    <row r="354" spans="1:8" ht="42.75" customHeight="1">
      <c r="A354" s="76" t="s">
        <v>71</v>
      </c>
      <c r="B354" s="116">
        <v>328</v>
      </c>
      <c r="C354" s="77" t="s">
        <v>29</v>
      </c>
      <c r="D354" s="52" t="s">
        <v>30</v>
      </c>
      <c r="E354" s="77"/>
      <c r="F354" s="73"/>
      <c r="G354" s="82">
        <f>SUM(G355)</f>
        <v>965.5</v>
      </c>
      <c r="H354" s="104">
        <f>SUM(H355)</f>
        <v>965.5</v>
      </c>
    </row>
    <row r="355" spans="1:8" ht="24" customHeight="1">
      <c r="A355" s="128" t="s">
        <v>4</v>
      </c>
      <c r="B355" s="116">
        <v>328</v>
      </c>
      <c r="C355" s="77" t="s">
        <v>29</v>
      </c>
      <c r="D355" s="52" t="s">
        <v>30</v>
      </c>
      <c r="E355" s="101" t="s">
        <v>245</v>
      </c>
      <c r="F355" s="73"/>
      <c r="G355" s="84">
        <f>G356</f>
        <v>965.5</v>
      </c>
      <c r="H355" s="110">
        <f>H356</f>
        <v>965.5</v>
      </c>
    </row>
    <row r="356" spans="1:8" ht="31.5" customHeight="1">
      <c r="A356" s="87" t="s">
        <v>5</v>
      </c>
      <c r="B356" s="116">
        <v>328</v>
      </c>
      <c r="C356" s="77" t="s">
        <v>29</v>
      </c>
      <c r="D356" s="52" t="s">
        <v>30</v>
      </c>
      <c r="E356" s="52" t="s">
        <v>246</v>
      </c>
      <c r="F356" s="63"/>
      <c r="G356" s="84">
        <f>G357</f>
        <v>965.5</v>
      </c>
      <c r="H356" s="85">
        <f>H357</f>
        <v>965.5</v>
      </c>
    </row>
    <row r="357" spans="1:8" ht="27.75" customHeight="1">
      <c r="A357" s="64" t="s">
        <v>113</v>
      </c>
      <c r="B357" s="116">
        <v>328</v>
      </c>
      <c r="C357" s="77" t="s">
        <v>29</v>
      </c>
      <c r="D357" s="52" t="s">
        <v>30</v>
      </c>
      <c r="E357" s="52" t="s">
        <v>247</v>
      </c>
      <c r="F357" s="73"/>
      <c r="G357" s="132">
        <f>G358+G362</f>
        <v>965.5</v>
      </c>
      <c r="H357" s="149">
        <f>H358+H362</f>
        <v>965.5</v>
      </c>
    </row>
    <row r="358" spans="1:8" ht="26.25" customHeight="1">
      <c r="A358" s="65" t="s">
        <v>109</v>
      </c>
      <c r="B358" s="116">
        <v>328</v>
      </c>
      <c r="C358" s="77" t="s">
        <v>29</v>
      </c>
      <c r="D358" s="52" t="s">
        <v>30</v>
      </c>
      <c r="E358" s="52" t="s">
        <v>247</v>
      </c>
      <c r="F358" s="98">
        <v>120</v>
      </c>
      <c r="G358" s="56">
        <f>G359+G360+G361</f>
        <v>912.3</v>
      </c>
      <c r="H358" s="57">
        <f>H359+H360+H361</f>
        <v>912.3</v>
      </c>
    </row>
    <row r="359" spans="1:8" ht="27" customHeight="1">
      <c r="A359" s="65" t="s">
        <v>193</v>
      </c>
      <c r="B359" s="116">
        <v>328</v>
      </c>
      <c r="C359" s="77" t="s">
        <v>29</v>
      </c>
      <c r="D359" s="52" t="s">
        <v>30</v>
      </c>
      <c r="E359" s="52" t="s">
        <v>247</v>
      </c>
      <c r="F359" s="98">
        <v>121</v>
      </c>
      <c r="G359" s="56">
        <v>665.4</v>
      </c>
      <c r="H359" s="57">
        <v>665.4</v>
      </c>
    </row>
    <row r="360" spans="1:8" ht="27" customHeight="1">
      <c r="A360" s="65" t="s">
        <v>135</v>
      </c>
      <c r="B360" s="116">
        <v>328</v>
      </c>
      <c r="C360" s="77" t="s">
        <v>29</v>
      </c>
      <c r="D360" s="52" t="s">
        <v>30</v>
      </c>
      <c r="E360" s="52" t="s">
        <v>247</v>
      </c>
      <c r="F360" s="98">
        <v>122</v>
      </c>
      <c r="G360" s="56">
        <v>46</v>
      </c>
      <c r="H360" s="57">
        <v>46</v>
      </c>
    </row>
    <row r="361" spans="1:8" ht="40.5" customHeight="1">
      <c r="A361" s="65" t="s">
        <v>192</v>
      </c>
      <c r="B361" s="116">
        <v>328</v>
      </c>
      <c r="C361" s="77" t="s">
        <v>29</v>
      </c>
      <c r="D361" s="52" t="s">
        <v>30</v>
      </c>
      <c r="E361" s="52" t="s">
        <v>247</v>
      </c>
      <c r="F361" s="98">
        <v>129</v>
      </c>
      <c r="G361" s="56">
        <v>200.9</v>
      </c>
      <c r="H361" s="57">
        <v>200.9</v>
      </c>
    </row>
    <row r="362" spans="1:8" ht="26.25" customHeight="1">
      <c r="A362" s="65" t="s">
        <v>107</v>
      </c>
      <c r="B362" s="116">
        <v>328</v>
      </c>
      <c r="C362" s="77" t="s">
        <v>29</v>
      </c>
      <c r="D362" s="52" t="s">
        <v>30</v>
      </c>
      <c r="E362" s="52" t="s">
        <v>247</v>
      </c>
      <c r="F362" s="98">
        <v>240</v>
      </c>
      <c r="G362" s="56">
        <f>G363</f>
        <v>53.2</v>
      </c>
      <c r="H362" s="57">
        <f>H363</f>
        <v>53.2</v>
      </c>
    </row>
    <row r="363" spans="1:8" ht="20.25" customHeight="1">
      <c r="A363" s="65" t="s">
        <v>328</v>
      </c>
      <c r="B363" s="116">
        <v>328</v>
      </c>
      <c r="C363" s="77" t="s">
        <v>29</v>
      </c>
      <c r="D363" s="52" t="s">
        <v>30</v>
      </c>
      <c r="E363" s="52" t="s">
        <v>247</v>
      </c>
      <c r="F363" s="98">
        <v>244</v>
      </c>
      <c r="G363" s="56">
        <v>53.2</v>
      </c>
      <c r="H363" s="57">
        <v>53.2</v>
      </c>
    </row>
    <row r="364" spans="1:13" ht="30" customHeight="1">
      <c r="A364" s="194" t="s">
        <v>77</v>
      </c>
      <c r="B364" s="116">
        <v>328</v>
      </c>
      <c r="C364" s="195"/>
      <c r="D364" s="195"/>
      <c r="E364" s="195"/>
      <c r="F364" s="196"/>
      <c r="G364" s="197">
        <f>SUM(G337)</f>
        <v>5365.8</v>
      </c>
      <c r="H364" s="198">
        <f>SUM(H337)</f>
        <v>5365.8</v>
      </c>
      <c r="I364" s="3"/>
      <c r="M364" s="3"/>
    </row>
    <row r="365" spans="1:15" ht="14.25" customHeight="1">
      <c r="A365" s="111" t="s">
        <v>58</v>
      </c>
      <c r="B365" s="188"/>
      <c r="C365" s="51"/>
      <c r="D365" s="51"/>
      <c r="E365" s="51"/>
      <c r="F365" s="199" t="s">
        <v>47</v>
      </c>
      <c r="G365" s="200">
        <f>G99+G162+G246+G263+G335+G364+G11</f>
        <v>1098240.6000000003</v>
      </c>
      <c r="H365" s="200">
        <f>H99+H162+H246+H263+H335+H364+H11</f>
        <v>1292685.4</v>
      </c>
      <c r="I365" s="19"/>
      <c r="M365" s="3"/>
      <c r="O365" s="3"/>
    </row>
    <row r="366" spans="6:8" ht="12.75">
      <c r="F366" s="5"/>
      <c r="G366" s="27"/>
      <c r="H366" s="27"/>
    </row>
    <row r="367" spans="7:14" ht="2.25" customHeight="1">
      <c r="G367" s="29"/>
      <c r="N367" s="3"/>
    </row>
    <row r="368" spans="4:14" ht="12.75" hidden="1">
      <c r="D368" s="1"/>
      <c r="E368" s="3" t="s">
        <v>257</v>
      </c>
      <c r="F368" s="20">
        <v>533471</v>
      </c>
      <c r="J368" s="3"/>
      <c r="N368" s="3"/>
    </row>
    <row r="369" spans="4:5" ht="12.75" hidden="1">
      <c r="D369" s="1"/>
      <c r="E369" s="3"/>
    </row>
    <row r="370" spans="4:6" ht="12.75" hidden="1">
      <c r="D370" s="1"/>
      <c r="E370" s="3" t="s">
        <v>258</v>
      </c>
      <c r="F370" s="20">
        <v>335685.7</v>
      </c>
    </row>
    <row r="371" ht="12.75" hidden="1">
      <c r="S371" s="3"/>
    </row>
    <row r="372" spans="5:6" ht="12.75" hidden="1">
      <c r="E372" s="6" t="s">
        <v>259</v>
      </c>
      <c r="F372" s="18">
        <v>319670.7</v>
      </c>
    </row>
    <row r="373" ht="12.75" hidden="1">
      <c r="G373" s="28"/>
    </row>
    <row r="374" ht="12.75">
      <c r="G374" s="27"/>
    </row>
    <row r="375" ht="12.75">
      <c r="G375" s="27"/>
    </row>
    <row r="376" spans="6:7" ht="12.75">
      <c r="F376" s="13"/>
      <c r="G376" s="27"/>
    </row>
    <row r="377" ht="12.75">
      <c r="G377" s="27"/>
    </row>
    <row r="378" ht="12.75">
      <c r="G378" s="27"/>
    </row>
    <row r="379" ht="12.75">
      <c r="G379" s="27"/>
    </row>
    <row r="380" ht="12.75">
      <c r="G380" s="27"/>
    </row>
    <row r="381" ht="12.75">
      <c r="G381" s="27"/>
    </row>
    <row r="382" ht="12.75">
      <c r="G382" s="27"/>
    </row>
    <row r="383" ht="12.75">
      <c r="G383" s="27"/>
    </row>
    <row r="384" ht="12.75">
      <c r="G384" s="27"/>
    </row>
    <row r="385" ht="12.75">
      <c r="G385" s="27"/>
    </row>
    <row r="386" ht="12.75">
      <c r="G386" s="27"/>
    </row>
    <row r="387" ht="12.75">
      <c r="G387" s="27"/>
    </row>
    <row r="388" ht="12.75">
      <c r="G388" s="27"/>
    </row>
    <row r="389" ht="12.75">
      <c r="G389" s="27"/>
    </row>
    <row r="390" ht="12.75">
      <c r="G390" s="27"/>
    </row>
    <row r="391" ht="12.75">
      <c r="G391" s="27"/>
    </row>
    <row r="392" ht="12.75">
      <c r="G392" s="27"/>
    </row>
    <row r="393" ht="12.75">
      <c r="G393" s="27"/>
    </row>
    <row r="394" ht="12.75">
      <c r="G394" s="27"/>
    </row>
    <row r="395" ht="12.75">
      <c r="G395" s="27"/>
    </row>
    <row r="396" ht="12.75">
      <c r="G396" s="27"/>
    </row>
    <row r="397" ht="12.75">
      <c r="G397" s="27"/>
    </row>
    <row r="398" ht="12.75">
      <c r="G398" s="27"/>
    </row>
    <row r="399" ht="12.75">
      <c r="G399" s="27"/>
    </row>
    <row r="400" ht="12.75">
      <c r="G400" s="27"/>
    </row>
    <row r="401" ht="12.75">
      <c r="G401" s="27"/>
    </row>
    <row r="402" ht="12.75">
      <c r="G402" s="27"/>
    </row>
    <row r="403" ht="12.75">
      <c r="G403" s="27"/>
    </row>
    <row r="404" ht="12.75">
      <c r="G404" s="27"/>
    </row>
    <row r="405" ht="12.75">
      <c r="G405" s="27"/>
    </row>
    <row r="406" ht="12.75">
      <c r="G406" s="27"/>
    </row>
    <row r="407" ht="12.75">
      <c r="G407" s="27"/>
    </row>
    <row r="408" ht="12.75">
      <c r="G408" s="27"/>
    </row>
    <row r="409" ht="12.75">
      <c r="G409" s="27"/>
    </row>
    <row r="410" ht="12.75">
      <c r="G410" s="27"/>
    </row>
    <row r="411" ht="12.75">
      <c r="G411" s="27"/>
    </row>
    <row r="412" ht="12.75">
      <c r="G412" s="27"/>
    </row>
    <row r="413" ht="12.75">
      <c r="G413" s="27"/>
    </row>
    <row r="414" ht="12.75">
      <c r="G414" s="27"/>
    </row>
    <row r="415" ht="12.75">
      <c r="G415" s="27"/>
    </row>
    <row r="416" ht="12.75">
      <c r="G416" s="27"/>
    </row>
    <row r="417" ht="12.75">
      <c r="G417" s="27"/>
    </row>
    <row r="418" ht="12.75">
      <c r="G418" s="27"/>
    </row>
    <row r="419" ht="12.75">
      <c r="G419" s="27"/>
    </row>
    <row r="420" ht="12.75">
      <c r="G420" s="27"/>
    </row>
    <row r="421" ht="12.75">
      <c r="G421" s="27"/>
    </row>
    <row r="422" ht="12.75">
      <c r="G422" s="27"/>
    </row>
    <row r="423" ht="12.75">
      <c r="G423" s="27"/>
    </row>
    <row r="424" ht="12.75">
      <c r="G424" s="27"/>
    </row>
    <row r="425" ht="12.75">
      <c r="G425" s="27"/>
    </row>
    <row r="426" ht="12.75">
      <c r="G426" s="27"/>
    </row>
    <row r="427" ht="12.75">
      <c r="G427" s="27"/>
    </row>
    <row r="428" ht="12.75">
      <c r="G428" s="27"/>
    </row>
    <row r="429" ht="12.75">
      <c r="G429" s="27"/>
    </row>
    <row r="430" ht="12.75">
      <c r="G430" s="27"/>
    </row>
    <row r="431" ht="12.75">
      <c r="G431" s="27"/>
    </row>
    <row r="432" ht="12.75">
      <c r="G432" s="27"/>
    </row>
    <row r="433" ht="12.75">
      <c r="G433" s="27"/>
    </row>
    <row r="434" ht="12.75">
      <c r="G434" s="27"/>
    </row>
    <row r="435" ht="12.75">
      <c r="G435" s="27"/>
    </row>
    <row r="436" ht="12.75">
      <c r="G436" s="27"/>
    </row>
    <row r="437" ht="12.75">
      <c r="G437" s="27"/>
    </row>
    <row r="438" ht="12.75">
      <c r="G438" s="27"/>
    </row>
    <row r="439" ht="12.75">
      <c r="G439" s="27"/>
    </row>
    <row r="440" ht="12.75">
      <c r="G440" s="27"/>
    </row>
    <row r="441" ht="12.75">
      <c r="G441" s="27"/>
    </row>
    <row r="442" ht="12.75">
      <c r="G442" s="27"/>
    </row>
    <row r="443" ht="12.75">
      <c r="G443" s="27"/>
    </row>
    <row r="444" ht="12.75">
      <c r="G444" s="27"/>
    </row>
    <row r="445" ht="12.75">
      <c r="G445" s="27"/>
    </row>
    <row r="446" ht="12.75">
      <c r="G446" s="27"/>
    </row>
    <row r="447" ht="12.75">
      <c r="G447" s="27"/>
    </row>
    <row r="448" ht="12.75">
      <c r="G448" s="27"/>
    </row>
    <row r="449" ht="12.75">
      <c r="G449" s="27"/>
    </row>
    <row r="450" ht="12.75">
      <c r="G450" s="27"/>
    </row>
    <row r="451" ht="12.75">
      <c r="G451" s="27"/>
    </row>
    <row r="452" ht="12.75">
      <c r="G452" s="27"/>
    </row>
    <row r="453" ht="12.75">
      <c r="G453" s="27"/>
    </row>
    <row r="454" ht="12.75">
      <c r="G454" s="27"/>
    </row>
    <row r="455" ht="12.75">
      <c r="G455" s="27"/>
    </row>
    <row r="456" ht="12.75">
      <c r="G456" s="27"/>
    </row>
    <row r="457" ht="12.75">
      <c r="G457" s="27"/>
    </row>
    <row r="458" ht="12.75">
      <c r="G458" s="27"/>
    </row>
    <row r="459" ht="12.75">
      <c r="G459" s="27"/>
    </row>
    <row r="460" ht="12.75">
      <c r="G460" s="27"/>
    </row>
    <row r="461" ht="12.75">
      <c r="G461" s="27"/>
    </row>
    <row r="462" ht="12.75">
      <c r="G462" s="27"/>
    </row>
    <row r="463" ht="12.75">
      <c r="G463" s="27"/>
    </row>
    <row r="464" ht="12.75">
      <c r="G464" s="27"/>
    </row>
    <row r="465" ht="12.75">
      <c r="G465" s="27"/>
    </row>
    <row r="466" ht="12.75">
      <c r="G466" s="27"/>
    </row>
    <row r="467" ht="12.75">
      <c r="G467" s="27"/>
    </row>
    <row r="468" ht="12.75">
      <c r="G468" s="27"/>
    </row>
    <row r="469" ht="12.75">
      <c r="G469" s="27"/>
    </row>
    <row r="470" ht="12.75">
      <c r="G470" s="27"/>
    </row>
    <row r="471" ht="12.75">
      <c r="G471" s="27"/>
    </row>
    <row r="472" ht="12.75">
      <c r="G472" s="27"/>
    </row>
    <row r="473" ht="12.75">
      <c r="G473" s="27"/>
    </row>
    <row r="474" ht="12.75">
      <c r="G474" s="27"/>
    </row>
    <row r="475" ht="12.75">
      <c r="G475" s="27"/>
    </row>
    <row r="476" ht="12.75">
      <c r="G476" s="27"/>
    </row>
    <row r="477" ht="12.75">
      <c r="G477" s="27"/>
    </row>
    <row r="478" ht="12.75">
      <c r="G478" s="27"/>
    </row>
    <row r="479" ht="12.75">
      <c r="G479" s="27"/>
    </row>
    <row r="480" ht="12.75">
      <c r="G480" s="27"/>
    </row>
    <row r="481" ht="12.75">
      <c r="G481" s="27"/>
    </row>
    <row r="482" ht="12.75">
      <c r="G482" s="27"/>
    </row>
    <row r="483" ht="12.75">
      <c r="G483" s="27"/>
    </row>
    <row r="484" ht="12.75">
      <c r="G484" s="27"/>
    </row>
    <row r="485" ht="12.75">
      <c r="G485" s="27"/>
    </row>
    <row r="486" ht="12.75">
      <c r="G486" s="27"/>
    </row>
    <row r="487" ht="12.75">
      <c r="G487" s="27"/>
    </row>
    <row r="488" ht="12.75">
      <c r="G488" s="27"/>
    </row>
    <row r="489" ht="12.75">
      <c r="G489" s="27"/>
    </row>
    <row r="490" ht="12.75">
      <c r="G490" s="27"/>
    </row>
    <row r="491" ht="12.75">
      <c r="G491" s="27"/>
    </row>
    <row r="492" ht="12.75">
      <c r="G492" s="27"/>
    </row>
    <row r="493" ht="12.75">
      <c r="G493" s="27"/>
    </row>
    <row r="494" ht="12.75">
      <c r="G494" s="27"/>
    </row>
    <row r="495" ht="12.75">
      <c r="G495" s="27"/>
    </row>
    <row r="496" ht="12.75">
      <c r="G496" s="27"/>
    </row>
    <row r="497" ht="12.75">
      <c r="G497" s="27"/>
    </row>
    <row r="498" ht="12.75">
      <c r="G498" s="27"/>
    </row>
    <row r="499" ht="12.75">
      <c r="G499" s="27"/>
    </row>
    <row r="500" ht="12.75">
      <c r="G500" s="27"/>
    </row>
    <row r="501" ht="12.75">
      <c r="G501" s="27"/>
    </row>
    <row r="502" ht="12.75">
      <c r="G502" s="27"/>
    </row>
    <row r="503" ht="12.75">
      <c r="G503" s="27"/>
    </row>
    <row r="504" ht="12.75">
      <c r="G504" s="27"/>
    </row>
    <row r="505" ht="12.75">
      <c r="G505" s="27"/>
    </row>
    <row r="506" ht="12.75">
      <c r="G506" s="27"/>
    </row>
    <row r="507" ht="12.75">
      <c r="G507" s="27"/>
    </row>
    <row r="508" ht="12.75">
      <c r="G508" s="27"/>
    </row>
    <row r="509" ht="12.75">
      <c r="G509" s="27"/>
    </row>
    <row r="510" ht="12.75">
      <c r="G510" s="27"/>
    </row>
    <row r="511" ht="12.75">
      <c r="G511" s="27"/>
    </row>
    <row r="512" ht="12.75">
      <c r="G512" s="27"/>
    </row>
    <row r="513" ht="12.75">
      <c r="G513" s="27"/>
    </row>
    <row r="514" ht="12.75">
      <c r="G514" s="27"/>
    </row>
    <row r="515" ht="12.75">
      <c r="G515" s="27"/>
    </row>
    <row r="516" ht="12.75">
      <c r="G516" s="27"/>
    </row>
    <row r="517" ht="12.75">
      <c r="G517" s="27"/>
    </row>
    <row r="518" ht="12.75">
      <c r="G518" s="27"/>
    </row>
    <row r="519" ht="12.75">
      <c r="G519" s="27"/>
    </row>
    <row r="520" ht="12.75">
      <c r="G520" s="27"/>
    </row>
    <row r="521" ht="12.75">
      <c r="G521" s="27"/>
    </row>
    <row r="522" ht="12.75">
      <c r="G522" s="27"/>
    </row>
    <row r="523" ht="12.75">
      <c r="G523" s="27"/>
    </row>
    <row r="524" ht="12.75">
      <c r="G524" s="27"/>
    </row>
    <row r="525" ht="12.75">
      <c r="G525" s="27"/>
    </row>
    <row r="526" ht="12.75">
      <c r="G526" s="27"/>
    </row>
    <row r="527" ht="12.75">
      <c r="G527" s="27"/>
    </row>
    <row r="528" ht="12.75">
      <c r="G528" s="27"/>
    </row>
    <row r="529" ht="12.75">
      <c r="G529" s="27"/>
    </row>
    <row r="530" ht="12.75">
      <c r="G530" s="27"/>
    </row>
    <row r="531" ht="12.75">
      <c r="G531" s="27"/>
    </row>
    <row r="532" ht="12.75">
      <c r="G532" s="27"/>
    </row>
    <row r="533" ht="12.75">
      <c r="G533" s="27"/>
    </row>
    <row r="534" ht="12.75">
      <c r="G534" s="27"/>
    </row>
    <row r="535" ht="12.75">
      <c r="G535" s="27"/>
    </row>
    <row r="536" ht="12.75">
      <c r="G536" s="27"/>
    </row>
    <row r="537" ht="12.75">
      <c r="G537" s="27"/>
    </row>
    <row r="538" ht="12.75">
      <c r="G538" s="27"/>
    </row>
    <row r="539" ht="12.75">
      <c r="G539" s="27"/>
    </row>
    <row r="540" ht="12.75">
      <c r="G540" s="27"/>
    </row>
    <row r="541" ht="12.75">
      <c r="G541" s="27"/>
    </row>
    <row r="542" ht="12.75">
      <c r="G542" s="27"/>
    </row>
    <row r="543" ht="12.75">
      <c r="G543" s="27"/>
    </row>
    <row r="544" ht="12.75">
      <c r="G544" s="27"/>
    </row>
    <row r="545" ht="12.75">
      <c r="G545" s="27"/>
    </row>
    <row r="546" ht="12.75">
      <c r="G546" s="27"/>
    </row>
    <row r="547" ht="12.75">
      <c r="G547" s="27"/>
    </row>
    <row r="548" ht="12.75">
      <c r="G548" s="27"/>
    </row>
    <row r="549" ht="12.75">
      <c r="G549" s="27"/>
    </row>
    <row r="550" ht="12.75">
      <c r="G550" s="27"/>
    </row>
    <row r="551" ht="12.75">
      <c r="G551" s="27"/>
    </row>
    <row r="552" ht="12.75">
      <c r="G552" s="27"/>
    </row>
    <row r="553" ht="12.75">
      <c r="G553" s="27"/>
    </row>
    <row r="554" ht="12.75">
      <c r="G554" s="27"/>
    </row>
    <row r="555" ht="12.75">
      <c r="G555" s="27"/>
    </row>
    <row r="556" ht="12.75">
      <c r="G556" s="27"/>
    </row>
    <row r="557" ht="12.75">
      <c r="G557" s="27"/>
    </row>
    <row r="558" ht="12.75">
      <c r="G558" s="27"/>
    </row>
    <row r="559" ht="12.75">
      <c r="G559" s="27"/>
    </row>
    <row r="560" ht="12.75">
      <c r="G560" s="27"/>
    </row>
    <row r="561" ht="12.75">
      <c r="G561" s="27"/>
    </row>
    <row r="562" ht="12.75">
      <c r="G562" s="27"/>
    </row>
    <row r="563" ht="12.75">
      <c r="G563" s="27"/>
    </row>
    <row r="564" ht="12.75">
      <c r="G564" s="27"/>
    </row>
    <row r="565" ht="12.75">
      <c r="G565" s="27"/>
    </row>
    <row r="566" ht="12.75">
      <c r="G566" s="27"/>
    </row>
    <row r="567" ht="12.75">
      <c r="G567" s="27"/>
    </row>
    <row r="568" ht="12.75">
      <c r="G568" s="27"/>
    </row>
    <row r="569" ht="12.75">
      <c r="G569" s="27"/>
    </row>
    <row r="570" ht="12.75">
      <c r="G570" s="27"/>
    </row>
    <row r="571" ht="12.75">
      <c r="G571" s="27"/>
    </row>
    <row r="572" ht="12.75">
      <c r="G572" s="27"/>
    </row>
    <row r="573" ht="12.75">
      <c r="G573" s="27"/>
    </row>
    <row r="574" ht="12.75">
      <c r="G574" s="27"/>
    </row>
    <row r="575" ht="12.75">
      <c r="G575" s="27"/>
    </row>
    <row r="576" ht="12.75">
      <c r="G576" s="27"/>
    </row>
    <row r="577" ht="12.75">
      <c r="G577" s="27"/>
    </row>
    <row r="578" ht="12.75">
      <c r="G578" s="27"/>
    </row>
    <row r="579" ht="12.75">
      <c r="G579" s="27"/>
    </row>
    <row r="580" ht="12.75">
      <c r="G580" s="27"/>
    </row>
    <row r="581" ht="12.75">
      <c r="G581" s="27"/>
    </row>
    <row r="582" ht="12.75">
      <c r="G582" s="27"/>
    </row>
    <row r="583" ht="12.75">
      <c r="G583" s="27"/>
    </row>
    <row r="584" ht="12.75">
      <c r="G584" s="27"/>
    </row>
    <row r="585" ht="12.75">
      <c r="G585" s="27"/>
    </row>
    <row r="586" ht="12.75">
      <c r="G586" s="27"/>
    </row>
    <row r="587" ht="12.75">
      <c r="G587" s="27"/>
    </row>
    <row r="588" ht="12.75">
      <c r="G588" s="27"/>
    </row>
    <row r="589" ht="12.75">
      <c r="G589" s="27"/>
    </row>
    <row r="590" ht="12.75">
      <c r="G590" s="27"/>
    </row>
    <row r="591" ht="12.75">
      <c r="G591" s="27"/>
    </row>
    <row r="592" ht="12.75">
      <c r="G592" s="27"/>
    </row>
    <row r="593" ht="12.75">
      <c r="G593" s="27"/>
    </row>
    <row r="594" ht="12.75">
      <c r="G594" s="27"/>
    </row>
    <row r="595" ht="12.75">
      <c r="G595" s="27"/>
    </row>
    <row r="596" ht="12.75">
      <c r="G596" s="27"/>
    </row>
    <row r="597" ht="12.75">
      <c r="G597" s="27"/>
    </row>
    <row r="598" ht="12.75">
      <c r="G598" s="27"/>
    </row>
    <row r="599" ht="12.75">
      <c r="G599" s="27"/>
    </row>
    <row r="600" ht="12.75">
      <c r="G600" s="27"/>
    </row>
    <row r="601" ht="12.75">
      <c r="G601" s="27"/>
    </row>
    <row r="602" ht="12.75">
      <c r="G602" s="27"/>
    </row>
    <row r="603" ht="12.75">
      <c r="G603" s="27"/>
    </row>
    <row r="604" ht="12.75">
      <c r="G604" s="27"/>
    </row>
    <row r="605" ht="12.75">
      <c r="G605" s="27"/>
    </row>
    <row r="606" ht="12.75">
      <c r="G606" s="27"/>
    </row>
    <row r="607" ht="12.75">
      <c r="G607" s="27"/>
    </row>
    <row r="608" ht="12.75">
      <c r="G608" s="27"/>
    </row>
    <row r="609" ht="12.75">
      <c r="G609" s="27"/>
    </row>
    <row r="610" ht="12.75">
      <c r="G610" s="27"/>
    </row>
    <row r="611" ht="12.75">
      <c r="G611" s="27"/>
    </row>
    <row r="612" ht="12.75">
      <c r="G612" s="27"/>
    </row>
    <row r="613" ht="12.75">
      <c r="G613" s="27"/>
    </row>
    <row r="614" ht="12.75">
      <c r="G614" s="27"/>
    </row>
    <row r="615" ht="12.75">
      <c r="G615" s="27"/>
    </row>
    <row r="616" ht="12.75">
      <c r="G616" s="27"/>
    </row>
    <row r="617" ht="12.75">
      <c r="G617" s="27"/>
    </row>
  </sheetData>
  <sheetProtection/>
  <mergeCells count="6">
    <mergeCell ref="A6:F6"/>
    <mergeCell ref="A7:F7"/>
    <mergeCell ref="A1:F1"/>
    <mergeCell ref="A2:H2"/>
    <mergeCell ref="A3:H3"/>
    <mergeCell ref="A4:H4"/>
  </mergeCells>
  <printOptions/>
  <pageMargins left="0.6692913385826772" right="0.35" top="0.3937007874015748" bottom="0.3937007874015748" header="0" footer="0"/>
  <pageSetup fitToHeight="15" fitToWidth="1" horizontalDpi="600" verticalDpi="600" orientation="portrait" paperSize="9" scale="77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FEU02</cp:lastModifiedBy>
  <cp:lastPrinted>2019-11-15T06:43:05Z</cp:lastPrinted>
  <dcterms:created xsi:type="dcterms:W3CDTF">1996-10-08T23:32:33Z</dcterms:created>
  <dcterms:modified xsi:type="dcterms:W3CDTF">2019-12-23T06:33:38Z</dcterms:modified>
  <cp:category/>
  <cp:version/>
  <cp:contentType/>
  <cp:contentStatus/>
</cp:coreProperties>
</file>